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5.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C:\Users\reddingcp\Downloads\"/>
    </mc:Choice>
  </mc:AlternateContent>
  <xr:revisionPtr revIDLastSave="0" documentId="8_{020CBB68-0AA5-484E-A8B1-E7A2A3D690FE}" xr6:coauthVersionLast="47" xr6:coauthVersionMax="47" xr10:uidLastSave="{00000000-0000-0000-0000-000000000000}"/>
  <workbookProtection workbookAlgorithmName="SHA-512" workbookHashValue="tNl1AEg+nJWs5JwWg7tiH0U2HHUqwr5VLUN18SdMQ2ZBvluVmN4bHdu8+93QxnC68LHBb7VAftojhDceomGdYw==" workbookSaltValue="UcPWj7lQgnqmGvgu0XWJpg==" workbookSpinCount="100000" lockStructure="1"/>
  <bookViews>
    <workbookView xWindow="27825" yWindow="3225" windowWidth="21600" windowHeight="15285" tabRatio="719" activeTab="2" xr2:uid="{00000000-000D-0000-FFFF-FFFF00000000}"/>
  </bookViews>
  <sheets>
    <sheet name="Budget Sheet Instructions" sheetId="1" r:id="rId1"/>
    <sheet name="Demographics" sheetId="22" state="hidden" r:id="rId2"/>
    <sheet name="Budget Detail - Year 1" sheetId="15" r:id="rId3"/>
    <sheet name="Budget Detail - Year 2" sheetId="34" r:id="rId4"/>
    <sheet name="Budget Detail - Year 3" sheetId="35" r:id="rId5"/>
    <sheet name="Budget Detail - Year 4" sheetId="36" r:id="rId6"/>
    <sheet name="Budget Detail - Year 5" sheetId="37" r:id="rId7"/>
    <sheet name="Budget Summary" sheetId="12" r:id="rId8"/>
    <sheet name="Admin" sheetId="24" state="hidden" r:id="rId9"/>
    <sheet name="Reference Data" sheetId="23" state="hidden" r:id="rId10"/>
    <sheet name="Example - Budget Detail Sheet" sheetId="29" r:id="rId11"/>
    <sheet name="Definitions" sheetId="28" r:id="rId12"/>
  </sheets>
  <definedNames>
    <definedName name="AddConsultantTravel" localSheetId="3">#REF!</definedName>
    <definedName name="AddConsultantTravel" localSheetId="4">#REF!</definedName>
    <definedName name="AddConsultantTravel" localSheetId="5">#REF!</definedName>
    <definedName name="AddConsultantTravel" localSheetId="6">#REF!</definedName>
    <definedName name="AddConsultantTravel" localSheetId="10">#REF!</definedName>
    <definedName name="AddConsultantTravel">#REF!</definedName>
    <definedName name="AdditionalPositions" localSheetId="3">#REF!</definedName>
    <definedName name="AdditionalPositions" localSheetId="4">#REF!</definedName>
    <definedName name="AdditionalPositions" localSheetId="5">#REF!</definedName>
    <definedName name="AdditionalPositions" localSheetId="6">#REF!</definedName>
    <definedName name="AdditionalPositions" localSheetId="10">#REF!</definedName>
    <definedName name="AdditionalPositions">#REF!</definedName>
    <definedName name="AddTravel" localSheetId="3">#REF!</definedName>
    <definedName name="AddTravel" localSheetId="4">#REF!</definedName>
    <definedName name="AddTravel" localSheetId="5">#REF!</definedName>
    <definedName name="AddTravel" localSheetId="6">#REF!</definedName>
    <definedName name="AddTravel" localSheetId="10">#REF!</definedName>
    <definedName name="AddTravel">#REF!</definedName>
    <definedName name="BeginConsultantExpenses" localSheetId="3">#REF!</definedName>
    <definedName name="BeginConsultantExpenses" localSheetId="4">#REF!</definedName>
    <definedName name="BeginConsultantExpenses" localSheetId="5">#REF!</definedName>
    <definedName name="BeginConsultantExpenses" localSheetId="6">#REF!</definedName>
    <definedName name="BeginConsultantExpenses">#REF!</definedName>
    <definedName name="BeginConsultantFees" localSheetId="3">#REF!</definedName>
    <definedName name="BeginConsultantFees" localSheetId="4">#REF!</definedName>
    <definedName name="BeginConsultantFees" localSheetId="5">#REF!</definedName>
    <definedName name="BeginConsultantFees" localSheetId="6">#REF!</definedName>
    <definedName name="BeginConsultantFees">#REF!</definedName>
    <definedName name="BeginConsultantItem" localSheetId="3">#REF!</definedName>
    <definedName name="BeginConsultantItem" localSheetId="4">#REF!</definedName>
    <definedName name="BeginConsultantItem" localSheetId="5">#REF!</definedName>
    <definedName name="BeginConsultantItem" localSheetId="6">#REF!</definedName>
    <definedName name="BeginConsultantItem">#REF!</definedName>
    <definedName name="BeginCosultantTravel" localSheetId="3">#REF!</definedName>
    <definedName name="BeginCosultantTravel" localSheetId="4">#REF!</definedName>
    <definedName name="BeginCosultantTravel" localSheetId="5">#REF!</definedName>
    <definedName name="BeginCosultantTravel" localSheetId="6">#REF!</definedName>
    <definedName name="BeginCosultantTravel">#REF!</definedName>
    <definedName name="BeginEquipment" localSheetId="3">#REF!</definedName>
    <definedName name="BeginEquipment" localSheetId="4">#REF!</definedName>
    <definedName name="BeginEquipment" localSheetId="5">#REF!</definedName>
    <definedName name="BeginEquipment" localSheetId="6">#REF!</definedName>
    <definedName name="BeginEquipment">#REF!</definedName>
    <definedName name="BeginIndirectCosts" localSheetId="3">#REF!</definedName>
    <definedName name="BeginIndirectCosts" localSheetId="4">#REF!</definedName>
    <definedName name="BeginIndirectCosts" localSheetId="5">#REF!</definedName>
    <definedName name="BeginIndirectCosts" localSheetId="6">#REF!</definedName>
    <definedName name="BeginIndirectCosts">#REF!</definedName>
    <definedName name="BeginOtherCosts" localSheetId="3">#REF!</definedName>
    <definedName name="BeginOtherCosts" localSheetId="4">#REF!</definedName>
    <definedName name="BeginOtherCosts" localSheetId="5">#REF!</definedName>
    <definedName name="BeginOtherCosts" localSheetId="6">#REF!</definedName>
    <definedName name="BeginOtherCosts">#REF!</definedName>
    <definedName name="BeginSupplies" localSheetId="3">#REF!</definedName>
    <definedName name="BeginSupplies" localSheetId="4">#REF!</definedName>
    <definedName name="BeginSupplies" localSheetId="5">#REF!</definedName>
    <definedName name="BeginSupplies" localSheetId="6">#REF!</definedName>
    <definedName name="BeginSupplies">#REF!</definedName>
    <definedName name="BeginTravel" localSheetId="3">#REF!</definedName>
    <definedName name="BeginTravel" localSheetId="4">#REF!</definedName>
    <definedName name="BeginTravel" localSheetId="5">#REF!</definedName>
    <definedName name="BeginTravel" localSheetId="6">#REF!</definedName>
    <definedName name="BeginTravel">#REF!</definedName>
    <definedName name="Benefits" localSheetId="2">'Budget Detail - Year 1'!$21:$21</definedName>
    <definedName name="Benefits" localSheetId="3">'Budget Detail - Year 2'!$21:$21</definedName>
    <definedName name="Benefits" localSheetId="4">'Budget Detail - Year 3'!$21:$21</definedName>
    <definedName name="Benefits" localSheetId="5">'Budget Detail - Year 4'!$21:$21</definedName>
    <definedName name="Benefits" localSheetId="6">'Budget Detail - Year 5'!$21:$21</definedName>
    <definedName name="Benefits" localSheetId="10">'Example - Budget Detail Sheet'!$24:$24</definedName>
    <definedName name="Construction" localSheetId="2">'Budget Detail - Year 1'!$71:$71</definedName>
    <definedName name="Construction" localSheetId="3">'Budget Detail - Year 2'!$69:$69</definedName>
    <definedName name="Construction" localSheetId="4">'Budget Detail - Year 3'!$69:$69</definedName>
    <definedName name="Construction" localSheetId="5">'Budget Detail - Year 4'!$69:$69</definedName>
    <definedName name="Construction" localSheetId="6">'Budget Detail - Year 5'!$69:$69</definedName>
    <definedName name="Construction" localSheetId="10">'Example - Budget Detail Sheet'!$89:$89</definedName>
    <definedName name="Consultant" localSheetId="3">'Budget Detail - Year 2'!#REF!</definedName>
    <definedName name="Consultant" localSheetId="4">'Budget Detail - Year 3'!#REF!</definedName>
    <definedName name="Consultant" localSheetId="5">'Budget Detail - Year 4'!#REF!</definedName>
    <definedName name="Consultant" localSheetId="6">'Budget Detail - Year 5'!#REF!</definedName>
    <definedName name="Consultant">'Budget Detail - Year 1'!#REF!</definedName>
    <definedName name="ConsultantExpenses" localSheetId="3">'Budget Detail - Year 2'!$111:$111</definedName>
    <definedName name="ConsultantExpenses" localSheetId="4">'Budget Detail - Year 3'!$111:$111</definedName>
    <definedName name="ConsultantExpenses" localSheetId="5">'Budget Detail - Year 4'!$111:$111</definedName>
    <definedName name="ConsultantExpenses" localSheetId="6">'Budget Detail - Year 5'!$111:$111</definedName>
    <definedName name="ConsultantExpenses">'Budget Detail - Year 1'!$113:$113</definedName>
    <definedName name="ConsultantExpensesFederalTotal" localSheetId="3">#REF!</definedName>
    <definedName name="ConsultantExpensesFederalTotal" localSheetId="4">#REF!</definedName>
    <definedName name="ConsultantExpensesFederalTotal" localSheetId="5">#REF!</definedName>
    <definedName name="ConsultantExpensesFederalTotal" localSheetId="6">#REF!</definedName>
    <definedName name="ConsultantExpensesFederalTotal">#REF!</definedName>
    <definedName name="ConsultantExpensesLocalTotal" localSheetId="3">#REF!</definedName>
    <definedName name="ConsultantExpensesLocalTotal" localSheetId="4">#REF!</definedName>
    <definedName name="ConsultantExpensesLocalTotal" localSheetId="5">#REF!</definedName>
    <definedName name="ConsultantExpensesLocalTotal" localSheetId="6">#REF!</definedName>
    <definedName name="ConsultantExpensesLocalTotal">#REF!</definedName>
    <definedName name="ConsultantFees" localSheetId="3">#REF!</definedName>
    <definedName name="ConsultantFees" localSheetId="4">#REF!</definedName>
    <definedName name="ConsultantFees" localSheetId="5">#REF!</definedName>
    <definedName name="ConsultantFees" localSheetId="6">#REF!</definedName>
    <definedName name="ConsultantFees">#REF!</definedName>
    <definedName name="ConsultantFeesFederalTotal" localSheetId="3">#REF!</definedName>
    <definedName name="ConsultantFeesFederalTotal" localSheetId="4">#REF!</definedName>
    <definedName name="ConsultantFeesFederalTotal" localSheetId="5">#REF!</definedName>
    <definedName name="ConsultantFeesFederalTotal" localSheetId="6">#REF!</definedName>
    <definedName name="ConsultantFeesFederalTotal">#REF!</definedName>
    <definedName name="ConsultantFeesLocalTotal" localSheetId="3">#REF!</definedName>
    <definedName name="ConsultantFeesLocalTotal" localSheetId="4">#REF!</definedName>
    <definedName name="ConsultantFeesLocalTotal" localSheetId="5">#REF!</definedName>
    <definedName name="ConsultantFeesLocalTotal" localSheetId="6">#REF!</definedName>
    <definedName name="ConsultantFeesLocalTotal">#REF!</definedName>
    <definedName name="ConsultantFeesTotal" localSheetId="3">#REF!</definedName>
    <definedName name="ConsultantFeesTotal" localSheetId="4">#REF!</definedName>
    <definedName name="ConsultantFeesTotal" localSheetId="5">#REF!</definedName>
    <definedName name="ConsultantFeesTotal" localSheetId="6">#REF!</definedName>
    <definedName name="ConsultantFeesTotal">#REF!</definedName>
    <definedName name="ConsultantItem" localSheetId="3">#REF!</definedName>
    <definedName name="ConsultantItem" localSheetId="4">#REF!</definedName>
    <definedName name="ConsultantItem" localSheetId="5">#REF!</definedName>
    <definedName name="ConsultantItem" localSheetId="6">#REF!</definedName>
    <definedName name="ConsultantItem">#REF!</definedName>
    <definedName name="ConsultantNarrative" localSheetId="3">#REF!</definedName>
    <definedName name="ConsultantNarrative" localSheetId="4">#REF!</definedName>
    <definedName name="ConsultantNarrative" localSheetId="5">#REF!</definedName>
    <definedName name="ConsultantNarrative" localSheetId="6">#REF!</definedName>
    <definedName name="ConsultantNarrative">#REF!</definedName>
    <definedName name="ConsultantTravel" localSheetId="3">#REF!</definedName>
    <definedName name="ConsultantTravel" localSheetId="4">#REF!</definedName>
    <definedName name="ConsultantTravel" localSheetId="5">#REF!</definedName>
    <definedName name="ConsultantTravel" localSheetId="6">#REF!</definedName>
    <definedName name="ConsultantTravel">#REF!</definedName>
    <definedName name="Contract" localSheetId="3">'Budget Detail - Year 2'!$102:$102</definedName>
    <definedName name="Contract" localSheetId="4">'Budget Detail - Year 3'!$102:$102</definedName>
    <definedName name="Contract" localSheetId="5">'Budget Detail - Year 4'!$102:$102</definedName>
    <definedName name="Contract" localSheetId="6">'Budget Detail - Year 5'!$102:$102</definedName>
    <definedName name="Contract" localSheetId="10">'Example - Budget Detail Sheet'!$120:$120</definedName>
    <definedName name="Contract">'Budget Detail - Year 1'!$104:$104</definedName>
    <definedName name="ContractsFederalTotalSummary" localSheetId="3">#REF!</definedName>
    <definedName name="ContractsFederalTotalSummary" localSheetId="4">#REF!</definedName>
    <definedName name="ContractsFederalTotalSummary" localSheetId="5">#REF!</definedName>
    <definedName name="ContractsFederalTotalSummary" localSheetId="6">#REF!</definedName>
    <definedName name="ContractsFederalTotalSummary" localSheetId="10">#REF!</definedName>
    <definedName name="ContractsFederalTotalSummary">#REF!</definedName>
    <definedName name="ContractsItemFederalTotal" localSheetId="3">#REF!</definedName>
    <definedName name="ContractsItemFederalTotal" localSheetId="4">#REF!</definedName>
    <definedName name="ContractsItemFederalTotal" localSheetId="5">#REF!</definedName>
    <definedName name="ContractsItemFederalTotal" localSheetId="6">#REF!</definedName>
    <definedName name="ContractsItemFederalTotal">#REF!</definedName>
    <definedName name="ContractsItemLocalTotal" localSheetId="3">#REF!</definedName>
    <definedName name="ContractsItemLocalTotal" localSheetId="4">#REF!</definedName>
    <definedName name="ContractsItemLocalTotal" localSheetId="5">#REF!</definedName>
    <definedName name="ContractsItemLocalTotal" localSheetId="6">#REF!</definedName>
    <definedName name="ContractsItemLocalTotal">#REF!</definedName>
    <definedName name="ContractsItemTotal" localSheetId="3">#REF!</definedName>
    <definedName name="ContractsItemTotal" localSheetId="4">#REF!</definedName>
    <definedName name="ContractsItemTotal" localSheetId="5">#REF!</definedName>
    <definedName name="ContractsItemTotal" localSheetId="6">#REF!</definedName>
    <definedName name="ContractsItemTotal">#REF!</definedName>
    <definedName name="ContractsLocalTotalSummary" localSheetId="3">#REF!</definedName>
    <definedName name="ContractsLocalTotalSummary" localSheetId="4">#REF!</definedName>
    <definedName name="ContractsLocalTotalSummary" localSheetId="5">#REF!</definedName>
    <definedName name="ContractsLocalTotalSummary" localSheetId="6">#REF!</definedName>
    <definedName name="ContractsLocalTotalSummary" localSheetId="10">#REF!</definedName>
    <definedName name="ContractsLocalTotalSummary">#REF!</definedName>
    <definedName name="ContractsTotalSummary" localSheetId="3">#REF!</definedName>
    <definedName name="ContractsTotalSummary" localSheetId="4">#REF!</definedName>
    <definedName name="ContractsTotalSummary" localSheetId="5">#REF!</definedName>
    <definedName name="ContractsTotalSummary" localSheetId="6">#REF!</definedName>
    <definedName name="ContractsTotalSummary" localSheetId="10">#REF!</definedName>
    <definedName name="ContractsTotalSummary">#REF!</definedName>
    <definedName name="ContractsTravelFederalTotal" localSheetId="3">#REF!</definedName>
    <definedName name="ContractsTravelFederalTotal" localSheetId="4">#REF!</definedName>
    <definedName name="ContractsTravelFederalTotal" localSheetId="5">#REF!</definedName>
    <definedName name="ContractsTravelFederalTotal" localSheetId="6">#REF!</definedName>
    <definedName name="ContractsTravelFederalTotal">#REF!</definedName>
    <definedName name="ContractsTravelLocalTotal" localSheetId="3">#REF!</definedName>
    <definedName name="ContractsTravelLocalTotal" localSheetId="4">#REF!</definedName>
    <definedName name="ContractsTravelLocalTotal" localSheetId="5">#REF!</definedName>
    <definedName name="ContractsTravelLocalTotal" localSheetId="6">#REF!</definedName>
    <definedName name="ContractsTravelLocalTotal">#REF!</definedName>
    <definedName name="ContractsTravelTotal" localSheetId="3">#REF!</definedName>
    <definedName name="ContractsTravelTotal" localSheetId="4">#REF!</definedName>
    <definedName name="ContractsTravelTotal" localSheetId="5">#REF!</definedName>
    <definedName name="ContractsTravelTotal" localSheetId="6">#REF!</definedName>
    <definedName name="ContractsTravelTotal">#REF!</definedName>
    <definedName name="CunsultantExpensesTotal" localSheetId="3">#REF!</definedName>
    <definedName name="CunsultantExpensesTotal" localSheetId="4">#REF!</definedName>
    <definedName name="CunsultantExpensesTotal" localSheetId="5">#REF!</definedName>
    <definedName name="CunsultantExpensesTotal" localSheetId="6">#REF!</definedName>
    <definedName name="CunsultantExpensesTotal">#REF!</definedName>
    <definedName name="DemographicsYesNoSelection" comment="A yes no selection designed for the demographics sheet, but can be used anywhere.">'Reference Data'!$A$29:$A$30</definedName>
    <definedName name="EndConsultantExpenses" localSheetId="3">#REF!</definedName>
    <definedName name="EndConsultantExpenses" localSheetId="4">#REF!</definedName>
    <definedName name="EndConsultantExpenses" localSheetId="5">#REF!</definedName>
    <definedName name="EndConsultantExpenses" localSheetId="6">#REF!</definedName>
    <definedName name="EndConsultantExpenses">#REF!</definedName>
    <definedName name="EndConsultantFees" localSheetId="3">#REF!</definedName>
    <definedName name="EndConsultantFees" localSheetId="4">#REF!</definedName>
    <definedName name="EndConsultantFees" localSheetId="5">#REF!</definedName>
    <definedName name="EndConsultantFees" localSheetId="6">#REF!</definedName>
    <definedName name="EndConsultantFees">#REF!</definedName>
    <definedName name="EndConsultantItem" localSheetId="3">#REF!</definedName>
    <definedName name="EndConsultantItem" localSheetId="4">#REF!</definedName>
    <definedName name="EndConsultantItem" localSheetId="5">#REF!</definedName>
    <definedName name="EndConsultantItem" localSheetId="6">#REF!</definedName>
    <definedName name="EndConsultantItem">#REF!</definedName>
    <definedName name="EndConsultantTravel" localSheetId="3">#REF!</definedName>
    <definedName name="EndConsultantTravel" localSheetId="4">#REF!</definedName>
    <definedName name="EndConsultantTravel" localSheetId="5">#REF!</definedName>
    <definedName name="EndConsultantTravel" localSheetId="6">#REF!</definedName>
    <definedName name="EndConsultantTravel">#REF!</definedName>
    <definedName name="EndEquipment" localSheetId="3">#REF!</definedName>
    <definedName name="EndEquipment" localSheetId="4">#REF!</definedName>
    <definedName name="EndEquipment" localSheetId="5">#REF!</definedName>
    <definedName name="EndEquipment" localSheetId="6">#REF!</definedName>
    <definedName name="EndEquipment">#REF!</definedName>
    <definedName name="EndIndirectCosts" localSheetId="3">#REF!</definedName>
    <definedName name="EndIndirectCosts" localSheetId="4">#REF!</definedName>
    <definedName name="EndIndirectCosts" localSheetId="5">#REF!</definedName>
    <definedName name="EndIndirectCosts" localSheetId="6">#REF!</definedName>
    <definedName name="EndIndirectCosts">#REF!</definedName>
    <definedName name="EndOtherCosts" localSheetId="3">#REF!</definedName>
    <definedName name="EndOtherCosts" localSheetId="4">#REF!</definedName>
    <definedName name="EndOtherCosts" localSheetId="5">#REF!</definedName>
    <definedName name="EndOtherCosts" localSheetId="6">#REF!</definedName>
    <definedName name="EndOtherCosts">#REF!</definedName>
    <definedName name="EndSupplies" localSheetId="3">#REF!</definedName>
    <definedName name="EndSupplies" localSheetId="4">#REF!</definedName>
    <definedName name="EndSupplies" localSheetId="5">#REF!</definedName>
    <definedName name="EndSupplies" localSheetId="6">#REF!</definedName>
    <definedName name="EndSupplies">#REF!</definedName>
    <definedName name="EndTravel" localSheetId="3">#REF!</definedName>
    <definedName name="EndTravel" localSheetId="4">#REF!</definedName>
    <definedName name="EndTravel" localSheetId="5">#REF!</definedName>
    <definedName name="EndTravel" localSheetId="6">#REF!</definedName>
    <definedName name="EndTravel">#REF!</definedName>
    <definedName name="Equipment" localSheetId="2">'Budget Detail - Year 1'!$45:$45</definedName>
    <definedName name="Equipment" localSheetId="3">'Budget Detail - Year 2'!$45:$45</definedName>
    <definedName name="Equipment" localSheetId="4">'Budget Detail - Year 3'!$45:$45</definedName>
    <definedName name="Equipment" localSheetId="5">'Budget Detail - Year 4'!$45:$45</definedName>
    <definedName name="Equipment" localSheetId="6">'Budget Detail - Year 5'!$45:$45</definedName>
    <definedName name="Equipment" localSheetId="10">'Example - Budget Detail Sheet'!$62:$62</definedName>
    <definedName name="EquipmentFederalSummary" localSheetId="3">#REF!</definedName>
    <definedName name="EquipmentFederalSummary" localSheetId="4">#REF!</definedName>
    <definedName name="EquipmentFederalSummary" localSheetId="5">#REF!</definedName>
    <definedName name="EquipmentFederalSummary" localSheetId="6">#REF!</definedName>
    <definedName name="EquipmentFederalSummary" localSheetId="10">#REF!</definedName>
    <definedName name="EquipmentFederalSummary">#REF!</definedName>
    <definedName name="EquipmentFederalTotal" localSheetId="3">#REF!</definedName>
    <definedName name="EquipmentFederalTotal" localSheetId="4">#REF!</definedName>
    <definedName name="EquipmentFederalTotal" localSheetId="5">#REF!</definedName>
    <definedName name="EquipmentFederalTotal" localSheetId="6">#REF!</definedName>
    <definedName name="EquipmentFederalTotal">#REF!</definedName>
    <definedName name="EquipmentLocalSummary" localSheetId="3">#REF!</definedName>
    <definedName name="EquipmentLocalSummary" localSheetId="4">#REF!</definedName>
    <definedName name="EquipmentLocalSummary" localSheetId="5">#REF!</definedName>
    <definedName name="EquipmentLocalSummary" localSheetId="6">#REF!</definedName>
    <definedName name="EquipmentLocalSummary" localSheetId="10">#REF!</definedName>
    <definedName name="EquipmentLocalSummary">#REF!</definedName>
    <definedName name="EquipmentLocalTotal" localSheetId="3">#REF!</definedName>
    <definedName name="EquipmentLocalTotal" localSheetId="4">#REF!</definedName>
    <definedName name="EquipmentLocalTotal" localSheetId="5">#REF!</definedName>
    <definedName name="EquipmentLocalTotal" localSheetId="6">#REF!</definedName>
    <definedName name="EquipmentLocalTotal">#REF!</definedName>
    <definedName name="EquipmentNarrative" localSheetId="3">#REF!</definedName>
    <definedName name="EquipmentNarrative" localSheetId="4">#REF!</definedName>
    <definedName name="EquipmentNarrative" localSheetId="5">#REF!</definedName>
    <definedName name="EquipmentNarrative" localSheetId="6">#REF!</definedName>
    <definedName name="EquipmentNarrative">#REF!</definedName>
    <definedName name="EquipmentProjectSummary" localSheetId="3">#REF!</definedName>
    <definedName name="EquipmentProjectSummary" localSheetId="4">#REF!</definedName>
    <definedName name="EquipmentProjectSummary" localSheetId="5">#REF!</definedName>
    <definedName name="EquipmentProjectSummary" localSheetId="6">#REF!</definedName>
    <definedName name="EquipmentProjectSummary" localSheetId="10">#REF!</definedName>
    <definedName name="EquipmentProjectSummary">#REF!</definedName>
    <definedName name="EquipmentTotal" localSheetId="3">#REF!</definedName>
    <definedName name="EquipmentTotal" localSheetId="4">#REF!</definedName>
    <definedName name="EquipmentTotal" localSheetId="5">#REF!</definedName>
    <definedName name="EquipmentTotal" localSheetId="6">#REF!</definedName>
    <definedName name="EquipmentTotal">#REF!</definedName>
    <definedName name="FederalTotalSummary" localSheetId="3">#REF!</definedName>
    <definedName name="FederalTotalSummary" localSheetId="4">#REF!</definedName>
    <definedName name="FederalTotalSummary" localSheetId="5">#REF!</definedName>
    <definedName name="FederalTotalSummary" localSheetId="6">#REF!</definedName>
    <definedName name="FederalTotalSummary" localSheetId="10">#REF!</definedName>
    <definedName name="FederalTotalSummary">#REF!</definedName>
    <definedName name="FringeGrandTotal" localSheetId="3">#REF!</definedName>
    <definedName name="FringeGrandTotal" localSheetId="4">#REF!</definedName>
    <definedName name="FringeGrandTotal" localSheetId="5">#REF!</definedName>
    <definedName name="FringeGrandTotal" localSheetId="6">#REF!</definedName>
    <definedName name="FringeGrandTotal">#REF!</definedName>
    <definedName name="FringeTotal" localSheetId="3">#REF!</definedName>
    <definedName name="FringeTotal" localSheetId="4">#REF!</definedName>
    <definedName name="FringeTotal" localSheetId="5">#REF!</definedName>
    <definedName name="FringeTotal" localSheetId="6">#REF!</definedName>
    <definedName name="FringeTotal">#REF!</definedName>
    <definedName name="Indirect" localSheetId="2">'Budget Detail - Year 1'!$137:$137</definedName>
    <definedName name="Indirect" localSheetId="3">'Budget Detail - Year 2'!$135:$135</definedName>
    <definedName name="Indirect" localSheetId="4">'Budget Detail - Year 3'!$135:$135</definedName>
    <definedName name="Indirect" localSheetId="5">'Budget Detail - Year 4'!$135:$135</definedName>
    <definedName name="Indirect" localSheetId="6">'Budget Detail - Year 5'!$135:$135</definedName>
    <definedName name="Indirect" localSheetId="10">'Example - Budget Detail Sheet'!$158:$158</definedName>
    <definedName name="IndirectCosts" localSheetId="3">#REF!</definedName>
    <definedName name="IndirectCosts" localSheetId="4">#REF!</definedName>
    <definedName name="IndirectCosts" localSheetId="5">#REF!</definedName>
    <definedName name="IndirectCosts" localSheetId="6">#REF!</definedName>
    <definedName name="IndirectCosts">#REF!</definedName>
    <definedName name="IndirectCostsNarrative" localSheetId="3">#REF!</definedName>
    <definedName name="IndirectCostsNarrative" localSheetId="4">#REF!</definedName>
    <definedName name="IndirectCostsNarrative" localSheetId="5">#REF!</definedName>
    <definedName name="IndirectCostsNarrative" localSheetId="6">#REF!</definedName>
    <definedName name="IndirectCostsNarrative">#REF!</definedName>
    <definedName name="IndirectFederalTotal" localSheetId="3">#REF!</definedName>
    <definedName name="IndirectFederalTotal" localSheetId="4">#REF!</definedName>
    <definedName name="IndirectFederalTotal" localSheetId="5">#REF!</definedName>
    <definedName name="IndirectFederalTotal" localSheetId="6">#REF!</definedName>
    <definedName name="IndirectFederalTotal">#REF!</definedName>
    <definedName name="IndirectFederalTotalSummary" localSheetId="3">#REF!</definedName>
    <definedName name="IndirectFederalTotalSummary" localSheetId="4">#REF!</definedName>
    <definedName name="IndirectFederalTotalSummary" localSheetId="5">#REF!</definedName>
    <definedName name="IndirectFederalTotalSummary" localSheetId="6">#REF!</definedName>
    <definedName name="IndirectFederalTotalSummary" localSheetId="10">#REF!</definedName>
    <definedName name="IndirectFederalTotalSummary">#REF!</definedName>
    <definedName name="IndirectLocalTotal" localSheetId="3">#REF!</definedName>
    <definedName name="IndirectLocalTotal" localSheetId="4">#REF!</definedName>
    <definedName name="IndirectLocalTotal" localSheetId="5">#REF!</definedName>
    <definedName name="IndirectLocalTotal" localSheetId="6">#REF!</definedName>
    <definedName name="IndirectLocalTotal">#REF!</definedName>
    <definedName name="IndirectLocalTotalSummary" localSheetId="3">#REF!</definedName>
    <definedName name="IndirectLocalTotalSummary" localSheetId="4">#REF!</definedName>
    <definedName name="IndirectLocalTotalSummary" localSheetId="5">#REF!</definedName>
    <definedName name="IndirectLocalTotalSummary" localSheetId="6">#REF!</definedName>
    <definedName name="IndirectLocalTotalSummary" localSheetId="10">#REF!</definedName>
    <definedName name="IndirectLocalTotalSummary">#REF!</definedName>
    <definedName name="IndirectTotal" localSheetId="3">#REF!</definedName>
    <definedName name="IndirectTotal" localSheetId="4">#REF!</definedName>
    <definedName name="IndirectTotal" localSheetId="5">#REF!</definedName>
    <definedName name="IndirectTotal" localSheetId="6">#REF!</definedName>
    <definedName name="IndirectTotal">#REF!</definedName>
    <definedName name="IndirectTotalSummary" localSheetId="3">#REF!</definedName>
    <definedName name="IndirectTotalSummary" localSheetId="4">#REF!</definedName>
    <definedName name="IndirectTotalSummary" localSheetId="5">#REF!</definedName>
    <definedName name="IndirectTotalSummary" localSheetId="6">#REF!</definedName>
    <definedName name="IndirectTotalSummary" localSheetId="10">#REF!</definedName>
    <definedName name="IndirectTotalSummary">#REF!</definedName>
    <definedName name="LocalFringeTotal" localSheetId="3">#REF!</definedName>
    <definedName name="LocalFringeTotal" localSheetId="4">#REF!</definedName>
    <definedName name="LocalFringeTotal" localSheetId="5">#REF!</definedName>
    <definedName name="LocalFringeTotal" localSheetId="6">#REF!</definedName>
    <definedName name="LocalFringeTotal">#REF!</definedName>
    <definedName name="LocalGrandTotal" localSheetId="3">#REF!</definedName>
    <definedName name="LocalGrandTotal" localSheetId="4">#REF!</definedName>
    <definedName name="LocalGrandTotal" localSheetId="5">#REF!</definedName>
    <definedName name="LocalGrandTotal" localSheetId="6">#REF!</definedName>
    <definedName name="LocalGrandTotal">#REF!</definedName>
    <definedName name="LocalSalaryTotal" localSheetId="3">#REF!</definedName>
    <definedName name="LocalSalaryTotal" localSheetId="4">#REF!</definedName>
    <definedName name="LocalSalaryTotal" localSheetId="5">#REF!</definedName>
    <definedName name="LocalSalaryTotal" localSheetId="6">#REF!</definedName>
    <definedName name="LocalSalaryTotal">#REF!</definedName>
    <definedName name="LocalTotalSummary" localSheetId="3">#REF!</definedName>
    <definedName name="LocalTotalSummary" localSheetId="4">#REF!</definedName>
    <definedName name="LocalTotalSummary" localSheetId="5">#REF!</definedName>
    <definedName name="LocalTotalSummary" localSheetId="6">#REF!</definedName>
    <definedName name="LocalTotalSummary" localSheetId="10">#REF!</definedName>
    <definedName name="LocalTotalSummary">#REF!</definedName>
    <definedName name="Narrative" localSheetId="2">'Budget Detail - Year 1'!$A$14:$L$15,'Budget Detail - Year 1'!$A$26:$L$27,'Budget Detail - Year 1'!$A$38:$L$39,'Budget Detail - Year 1'!$A$51:$L$53,'Budget Detail - Year 1'!$A$64:$L$65,'Budget Detail - Year 1'!$A$76:$L$77</definedName>
    <definedName name="Narrative" localSheetId="3">'Budget Detail - Year 2'!$A$14:$L$15,'Budget Detail - Year 2'!$A$26:$L$27,'Budget Detail - Year 2'!$A$38:$L$39,'Budget Detail - Year 2'!$A$50:$L$51,'Budget Detail - Year 2'!$A$62:$L$63,'Budget Detail - Year 2'!$A$74:$L$75</definedName>
    <definedName name="Narrative" localSheetId="4">'Budget Detail - Year 3'!$A$14:$L$15,'Budget Detail - Year 3'!$A$26:$L$27,'Budget Detail - Year 3'!$A$38:$L$39,'Budget Detail - Year 3'!$A$50:$L$51,'Budget Detail - Year 3'!$A$62:$L$63,'Budget Detail - Year 3'!$A$74:$L$75</definedName>
    <definedName name="Narrative" localSheetId="5">'Budget Detail - Year 4'!$A$14:$L$15,'Budget Detail - Year 4'!$A$26:$L$27,'Budget Detail - Year 4'!$A$38:$L$39,'Budget Detail - Year 4'!$A$50:$L$51,'Budget Detail - Year 4'!$A$62:$L$63,'Budget Detail - Year 4'!$A$74:$L$75</definedName>
    <definedName name="Narrative" localSheetId="6">'Budget Detail - Year 5'!$A$14:$L$15,'Budget Detail - Year 5'!$A$26:$L$27,'Budget Detail - Year 5'!$A$38:$L$39,'Budget Detail - Year 5'!$A$50:$L$51,'Budget Detail - Year 5'!$A$62:$L$63,'Budget Detail - Year 5'!$A$74:$L$75</definedName>
    <definedName name="Narrative" localSheetId="10">'Example - Budget Detail Sheet'!$A$163,'Example - Budget Detail Sheet'!$A$151,'Example - Budget Detail Sheet'!#REF!,'Example - Budget Detail Sheet'!$A$92,'Example - Budget Detail Sheet'!$A$82,'Example - Budget Detail Sheet'!$A$67,'Example - Budget Detail Sheet'!$A$55,'Example - Budget Detail Sheet'!$A$31,'Example - Budget Detail Sheet'!$A$17,'Example - Budget Detail Sheet'!$A$113</definedName>
    <definedName name="Narrative1" localSheetId="3">'Budget Detail - Year 2'!$A$95:$L$96,'Budget Detail - Year 2'!$A$116:$L$117,'Budget Detail - Year 2'!$A$128:$L$129,'Budget Detail - Year 2'!$A$140:$L$141</definedName>
    <definedName name="Narrative1" localSheetId="4">'Budget Detail - Year 3'!$A$95:$L$96,'Budget Detail - Year 3'!$A$116:$L$117,'Budget Detail - Year 3'!$A$128:$L$129,'Budget Detail - Year 3'!$A$140:$L$141</definedName>
    <definedName name="Narrative1" localSheetId="5">'Budget Detail - Year 4'!$A$95:$L$96,'Budget Detail - Year 4'!$A$116:$L$117,'Budget Detail - Year 4'!$A$128:$L$129,'Budget Detail - Year 4'!$A$140:$L$141</definedName>
    <definedName name="Narrative1" localSheetId="6">'Budget Detail - Year 5'!$A$95:$L$96,'Budget Detail - Year 5'!$A$116:$L$117,'Budget Detail - Year 5'!$A$128:$L$129,'Budget Detail - Year 5'!$A$140:$L$141</definedName>
    <definedName name="Narrative1">'Budget Detail - Year 1'!$A$97:$L$98,'Budget Detail - Year 1'!$A$118:$L$119,'Budget Detail - Year 1'!$A$130:$L$131,'Budget Detail - Year 1'!$A$142:$L$143</definedName>
    <definedName name="Other" localSheetId="2">'Budget Detail - Year 1'!$125:$125</definedName>
    <definedName name="Other" localSheetId="3">'Budget Detail - Year 2'!$123:$123</definedName>
    <definedName name="Other" localSheetId="4">'Budget Detail - Year 3'!$123:$123</definedName>
    <definedName name="Other" localSheetId="5">'Budget Detail - Year 4'!$123:$123</definedName>
    <definedName name="Other" localSheetId="6">'Budget Detail - Year 5'!$123:$123</definedName>
    <definedName name="Other" localSheetId="10">'Example - Budget Detail Sheet'!$143:$143</definedName>
    <definedName name="OtherCosts" localSheetId="3">#REF!</definedName>
    <definedName name="OtherCosts" localSheetId="4">#REF!</definedName>
    <definedName name="OtherCosts" localSheetId="5">#REF!</definedName>
    <definedName name="OtherCosts" localSheetId="6">#REF!</definedName>
    <definedName name="OtherCosts">#REF!</definedName>
    <definedName name="OtherCostsNarrative" localSheetId="3">#REF!</definedName>
    <definedName name="OtherCostsNarrative" localSheetId="4">#REF!</definedName>
    <definedName name="OtherCostsNarrative" localSheetId="5">#REF!</definedName>
    <definedName name="OtherCostsNarrative" localSheetId="6">#REF!</definedName>
    <definedName name="OtherCostsNarrative">#REF!</definedName>
    <definedName name="OtherFederalSummary" localSheetId="3">#REF!</definedName>
    <definedName name="OtherFederalSummary" localSheetId="4">#REF!</definedName>
    <definedName name="OtherFederalSummary" localSheetId="5">#REF!</definedName>
    <definedName name="OtherFederalSummary" localSheetId="6">#REF!</definedName>
    <definedName name="OtherFederalSummary" localSheetId="10">#REF!</definedName>
    <definedName name="OtherFederalSummary">#REF!</definedName>
    <definedName name="OtherFederalTotal" localSheetId="3">#REF!</definedName>
    <definedName name="OtherFederalTotal" localSheetId="4">#REF!</definedName>
    <definedName name="OtherFederalTotal" localSheetId="5">#REF!</definedName>
    <definedName name="OtherFederalTotal" localSheetId="6">#REF!</definedName>
    <definedName name="OtherFederalTotal">#REF!</definedName>
    <definedName name="OtherLocalSummary" localSheetId="3">#REF!</definedName>
    <definedName name="OtherLocalSummary" localSheetId="4">#REF!</definedName>
    <definedName name="OtherLocalSummary" localSheetId="5">#REF!</definedName>
    <definedName name="OtherLocalSummary" localSheetId="6">#REF!</definedName>
    <definedName name="OtherLocalSummary" localSheetId="10">#REF!</definedName>
    <definedName name="OtherLocalSummary">#REF!</definedName>
    <definedName name="OtherLocalTotal" localSheetId="3">#REF!</definedName>
    <definedName name="OtherLocalTotal" localSheetId="4">#REF!</definedName>
    <definedName name="OtherLocalTotal" localSheetId="5">#REF!</definedName>
    <definedName name="OtherLocalTotal" localSheetId="6">#REF!</definedName>
    <definedName name="OtherLocalTotal">#REF!</definedName>
    <definedName name="OtherTotal" localSheetId="3">#REF!</definedName>
    <definedName name="OtherTotal" localSheetId="4">#REF!</definedName>
    <definedName name="OtherTotal" localSheetId="5">#REF!</definedName>
    <definedName name="OtherTotal" localSheetId="6">#REF!</definedName>
    <definedName name="OtherTotal">#REF!</definedName>
    <definedName name="OtherTotalSummary" localSheetId="3">#REF!</definedName>
    <definedName name="OtherTotalSummary" localSheetId="4">#REF!</definedName>
    <definedName name="OtherTotalSummary" localSheetId="5">#REF!</definedName>
    <definedName name="OtherTotalSummary" localSheetId="6">#REF!</definedName>
    <definedName name="OtherTotalSummary" localSheetId="10">#REF!</definedName>
    <definedName name="OtherTotalSummary">#REF!</definedName>
    <definedName name="PA1EquipmentDDL">'Reference Data'!$A$7:$A$16</definedName>
    <definedName name="PA1PersonnelOptions">'Reference Data'!$A$22:$A$26</definedName>
    <definedName name="PA1SuppliesDDL">'Reference Data'!$A$19</definedName>
    <definedName name="Personnel" localSheetId="2">'Budget Detail - Year 1'!$9:$9</definedName>
    <definedName name="Personnel" localSheetId="3">'Budget Detail - Year 2'!$9:$9</definedName>
    <definedName name="Personnel" localSheetId="4">'Budget Detail - Year 3'!$9:$9</definedName>
    <definedName name="Personnel" localSheetId="5">'Budget Detail - Year 4'!$9:$9</definedName>
    <definedName name="Personnel" localSheetId="6">'Budget Detail - Year 5'!$9:$9</definedName>
    <definedName name="Personnel" localSheetId="10">'Example - Budget Detail Sheet'!$9:$9</definedName>
    <definedName name="PersonnelFederalFringeSummary" localSheetId="3">#REF!</definedName>
    <definedName name="PersonnelFederalFringeSummary" localSheetId="4">#REF!</definedName>
    <definedName name="PersonnelFederalFringeSummary" localSheetId="5">#REF!</definedName>
    <definedName name="PersonnelFederalFringeSummary" localSheetId="6">#REF!</definedName>
    <definedName name="PersonnelFederalFringeSummary" localSheetId="10">#REF!</definedName>
    <definedName name="PersonnelFederalFringeSummary">#REF!</definedName>
    <definedName name="PersonnelFederalSalarySummary" localSheetId="3">#REF!</definedName>
    <definedName name="PersonnelFederalSalarySummary" localSheetId="4">#REF!</definedName>
    <definedName name="PersonnelFederalSalarySummary" localSheetId="5">#REF!</definedName>
    <definedName name="PersonnelFederalSalarySummary" localSheetId="6">#REF!</definedName>
    <definedName name="PersonnelFederalSalarySummary" localSheetId="10">#REF!</definedName>
    <definedName name="PersonnelFederalSalarySummary">#REF!</definedName>
    <definedName name="PersonnelGrandTotal" localSheetId="3">#REF!</definedName>
    <definedName name="PersonnelGrandTotal" localSheetId="4">#REF!</definedName>
    <definedName name="PersonnelGrandTotal" localSheetId="5">#REF!</definedName>
    <definedName name="PersonnelGrandTotal" localSheetId="6">#REF!</definedName>
    <definedName name="PersonnelGrandTotal">#REF!</definedName>
    <definedName name="PersonnelLocalFringeSummary" localSheetId="3">#REF!</definedName>
    <definedName name="PersonnelLocalFringeSummary" localSheetId="4">#REF!</definedName>
    <definedName name="PersonnelLocalFringeSummary" localSheetId="5">#REF!</definedName>
    <definedName name="PersonnelLocalFringeSummary" localSheetId="6">#REF!</definedName>
    <definedName name="PersonnelLocalFringeSummary" localSheetId="10">#REF!</definedName>
    <definedName name="PersonnelLocalFringeSummary">#REF!</definedName>
    <definedName name="PersonnelLocalSalarySummary" localSheetId="3">#REF!</definedName>
    <definedName name="PersonnelLocalSalarySummary" localSheetId="4">#REF!</definedName>
    <definedName name="PersonnelLocalSalarySummary" localSheetId="5">#REF!</definedName>
    <definedName name="PersonnelLocalSalarySummary" localSheetId="6">#REF!</definedName>
    <definedName name="PersonnelLocalSalarySummary" localSheetId="10">#REF!</definedName>
    <definedName name="PersonnelLocalSalarySummary">#REF!</definedName>
    <definedName name="PersonnelOptions">'Reference Data'!$A$22:$A$26</definedName>
    <definedName name="PersonnelProjectFringeSummary" localSheetId="3">#REF!</definedName>
    <definedName name="PersonnelProjectFringeSummary" localSheetId="4">#REF!</definedName>
    <definedName name="PersonnelProjectFringeSummary" localSheetId="5">#REF!</definedName>
    <definedName name="PersonnelProjectFringeSummary" localSheetId="6">#REF!</definedName>
    <definedName name="PersonnelProjectFringeSummary" localSheetId="10">#REF!</definedName>
    <definedName name="PersonnelProjectFringeSummary">#REF!</definedName>
    <definedName name="PersonnelProjectSalarySummary" localSheetId="3">#REF!</definedName>
    <definedName name="PersonnelProjectSalarySummary" localSheetId="4">#REF!</definedName>
    <definedName name="PersonnelProjectSalarySummary" localSheetId="5">#REF!</definedName>
    <definedName name="PersonnelProjectSalarySummary" localSheetId="6">#REF!</definedName>
    <definedName name="PersonnelProjectSalarySummary" localSheetId="10">#REF!</definedName>
    <definedName name="PersonnelProjectSalarySummary">#REF!</definedName>
    <definedName name="PersonnelTotal" localSheetId="3">#REF!</definedName>
    <definedName name="PersonnelTotal" localSheetId="4">#REF!</definedName>
    <definedName name="PersonnelTotal" localSheetId="5">#REF!</definedName>
    <definedName name="PersonnelTotal" localSheetId="6">#REF!</definedName>
    <definedName name="PersonnelTotal">#REF!</definedName>
    <definedName name="PositionEnd" localSheetId="3">#REF!</definedName>
    <definedName name="PositionEnd" localSheetId="4">#REF!</definedName>
    <definedName name="PositionEnd" localSheetId="5">#REF!</definedName>
    <definedName name="PositionEnd" localSheetId="6">#REF!</definedName>
    <definedName name="PositionEnd">#REF!</definedName>
    <definedName name="PositionStart" localSheetId="3">#REF!</definedName>
    <definedName name="PositionStart" localSheetId="4">#REF!</definedName>
    <definedName name="PositionStart" localSheetId="5">#REF!</definedName>
    <definedName name="PositionStart" localSheetId="6">#REF!</definedName>
    <definedName name="PositionStart">#REF!</definedName>
    <definedName name="_xlnm.Print_Area" localSheetId="11">Definitions!$A$1:$B$15</definedName>
    <definedName name="ProjectTotalSummary" localSheetId="3">#REF!</definedName>
    <definedName name="ProjectTotalSummary" localSheetId="4">#REF!</definedName>
    <definedName name="ProjectTotalSummary" localSheetId="5">#REF!</definedName>
    <definedName name="ProjectTotalSummary" localSheetId="6">#REF!</definedName>
    <definedName name="ProjectTotalSummary" localSheetId="10">#REF!</definedName>
    <definedName name="ProjectTotalSummary">#REF!</definedName>
    <definedName name="SalaryGrandTotal" localSheetId="3">#REF!</definedName>
    <definedName name="SalaryGrandTotal" localSheetId="4">#REF!</definedName>
    <definedName name="SalaryGrandTotal" localSheetId="5">#REF!</definedName>
    <definedName name="SalaryGrandTotal" localSheetId="6">#REF!</definedName>
    <definedName name="SalaryGrandTotal">#REF!</definedName>
    <definedName name="SalaryTotal" localSheetId="3">#REF!</definedName>
    <definedName name="SalaryTotal" localSheetId="4">#REF!</definedName>
    <definedName name="SalaryTotal" localSheetId="5">#REF!</definedName>
    <definedName name="SalaryTotal" localSheetId="6">#REF!</definedName>
    <definedName name="SalaryTotal">#REF!</definedName>
    <definedName name="Subaward" localSheetId="2">'Budget Detail - Year 1'!$83:$83</definedName>
    <definedName name="Subaward" localSheetId="3">'Budget Detail - Year 2'!$81:$81</definedName>
    <definedName name="Subaward" localSheetId="4">'Budget Detail - Year 3'!$81:$81</definedName>
    <definedName name="Subaward" localSheetId="5">'Budget Detail - Year 4'!$81:$81</definedName>
    <definedName name="Subaward" localSheetId="6">'Budget Detail - Year 5'!$81:$81</definedName>
    <definedName name="Subaward" localSheetId="10">'Example - Budget Detail Sheet'!$99:$99</definedName>
    <definedName name="Supplies" localSheetId="2">'Budget Detail - Year 1'!$59:$59</definedName>
    <definedName name="Supplies" localSheetId="3">'Budget Detail - Year 2'!$57:$57</definedName>
    <definedName name="Supplies" localSheetId="4">'Budget Detail - Year 3'!$57:$57</definedName>
    <definedName name="Supplies" localSheetId="5">'Budget Detail - Year 4'!$57:$57</definedName>
    <definedName name="Supplies" localSheetId="6">'Budget Detail - Year 5'!$57:$57</definedName>
    <definedName name="Supplies" localSheetId="10">'Example - Budget Detail Sheet'!$74:$74</definedName>
    <definedName name="SuppliesFederalSummary" localSheetId="3">#REF!</definedName>
    <definedName name="SuppliesFederalSummary" localSheetId="4">#REF!</definedName>
    <definedName name="SuppliesFederalSummary" localSheetId="5">#REF!</definedName>
    <definedName name="SuppliesFederalSummary" localSheetId="6">#REF!</definedName>
    <definedName name="SuppliesFederalSummary" localSheetId="10">#REF!</definedName>
    <definedName name="SuppliesFederalSummary">#REF!</definedName>
    <definedName name="SuppliesFederalTotal" localSheetId="3">#REF!</definedName>
    <definedName name="SuppliesFederalTotal" localSheetId="4">#REF!</definedName>
    <definedName name="SuppliesFederalTotal" localSheetId="5">#REF!</definedName>
    <definedName name="SuppliesFederalTotal" localSheetId="6">#REF!</definedName>
    <definedName name="SuppliesFederalTotal">#REF!</definedName>
    <definedName name="SuppliesLocalSummary" localSheetId="3">#REF!</definedName>
    <definedName name="SuppliesLocalSummary" localSheetId="4">#REF!</definedName>
    <definedName name="SuppliesLocalSummary" localSheetId="5">#REF!</definedName>
    <definedName name="SuppliesLocalSummary" localSheetId="6">#REF!</definedName>
    <definedName name="SuppliesLocalSummary" localSheetId="10">#REF!</definedName>
    <definedName name="SuppliesLocalSummary">#REF!</definedName>
    <definedName name="SuppliesLocalTotal" localSheetId="3">#REF!</definedName>
    <definedName name="SuppliesLocalTotal" localSheetId="4">#REF!</definedName>
    <definedName name="SuppliesLocalTotal" localSheetId="5">#REF!</definedName>
    <definedName name="SuppliesLocalTotal" localSheetId="6">#REF!</definedName>
    <definedName name="SuppliesLocalTotal">#REF!</definedName>
    <definedName name="SuppliesNarrative" localSheetId="3">#REF!</definedName>
    <definedName name="SuppliesNarrative" localSheetId="4">#REF!</definedName>
    <definedName name="SuppliesNarrative" localSheetId="5">#REF!</definedName>
    <definedName name="SuppliesNarrative" localSheetId="6">#REF!</definedName>
    <definedName name="SuppliesNarrative">#REF!</definedName>
    <definedName name="SuppliesProjectSummary" localSheetId="3">#REF!</definedName>
    <definedName name="SuppliesProjectSummary" localSheetId="4">#REF!</definedName>
    <definedName name="SuppliesProjectSummary" localSheetId="5">#REF!</definedName>
    <definedName name="SuppliesProjectSummary" localSheetId="6">#REF!</definedName>
    <definedName name="SuppliesProjectSummary" localSheetId="10">#REF!</definedName>
    <definedName name="SuppliesProjectSummary">#REF!</definedName>
    <definedName name="SuppliesTotal" localSheetId="3">#REF!</definedName>
    <definedName name="SuppliesTotal" localSheetId="4">#REF!</definedName>
    <definedName name="SuppliesTotal" localSheetId="5">#REF!</definedName>
    <definedName name="SuppliesTotal" localSheetId="6">#REF!</definedName>
    <definedName name="SuppliesTotal">#REF!</definedName>
    <definedName name="Travel" localSheetId="2">'Budget Detail - Year 1'!$33:$33</definedName>
    <definedName name="Travel" localSheetId="3">'Budget Detail - Year 2'!$33:$33</definedName>
    <definedName name="Travel" localSheetId="4">'Budget Detail - Year 3'!$33:$33</definedName>
    <definedName name="Travel" localSheetId="5">'Budget Detail - Year 4'!$33:$33</definedName>
    <definedName name="Travel" localSheetId="6">'Budget Detail - Year 5'!$33:$33</definedName>
    <definedName name="Travel" localSheetId="10">'Example - Budget Detail Sheet'!$38:$38</definedName>
    <definedName name="Travel">#REF!</definedName>
    <definedName name="TravelConsultant" localSheetId="2">'Budget Detail - Year 1'!$92:$92</definedName>
    <definedName name="TravelConsultant" localSheetId="3">'Budget Detail - Year 2'!$90:$90</definedName>
    <definedName name="TravelConsultant" localSheetId="4">'Budget Detail - Year 3'!$90:$90</definedName>
    <definedName name="TravelConsultant" localSheetId="5">'Budget Detail - Year 4'!$90:$90</definedName>
    <definedName name="TravelConsultant" localSheetId="6">'Budget Detail - Year 5'!$90:$90</definedName>
    <definedName name="TravelConsultant" localSheetId="10">'Example - Budget Detail Sheet'!#REF!</definedName>
    <definedName name="TravelConsultant">#REF!</definedName>
    <definedName name="TravelConsultant1" localSheetId="3">'Budget Detail - Year 2'!$111:$111</definedName>
    <definedName name="TravelConsultant1" localSheetId="4">'Budget Detail - Year 3'!$111:$111</definedName>
    <definedName name="TravelConsultant1" localSheetId="5">'Budget Detail - Year 4'!$111:$111</definedName>
    <definedName name="TravelConsultant1" localSheetId="6">'Budget Detail - Year 5'!$111:$111</definedName>
    <definedName name="TravelConsultant1">'Budget Detail - Year 1'!$113:$113</definedName>
    <definedName name="TravelFederalSummary" localSheetId="3">#REF!</definedName>
    <definedName name="TravelFederalSummary" localSheetId="4">#REF!</definedName>
    <definedName name="TravelFederalSummary" localSheetId="5">#REF!</definedName>
    <definedName name="TravelFederalSummary" localSheetId="6">#REF!</definedName>
    <definedName name="TravelFederalSummary" localSheetId="10">#REF!</definedName>
    <definedName name="TravelFederalSummary">#REF!</definedName>
    <definedName name="TravelFederalTotal" localSheetId="3">#REF!</definedName>
    <definedName name="TravelFederalTotal" localSheetId="4">#REF!</definedName>
    <definedName name="TravelFederalTotal" localSheetId="5">#REF!</definedName>
    <definedName name="TravelFederalTotal" localSheetId="6">#REF!</definedName>
    <definedName name="TravelFederalTotal">#REF!</definedName>
    <definedName name="TravelLocalSummary" localSheetId="3">#REF!</definedName>
    <definedName name="TravelLocalSummary" localSheetId="4">#REF!</definedName>
    <definedName name="TravelLocalSummary" localSheetId="5">#REF!</definedName>
    <definedName name="TravelLocalSummary" localSheetId="6">#REF!</definedName>
    <definedName name="TravelLocalSummary" localSheetId="10">#REF!</definedName>
    <definedName name="TravelLocalSummary">#REF!</definedName>
    <definedName name="TravelLocalTotal" localSheetId="3">#REF!</definedName>
    <definedName name="TravelLocalTotal" localSheetId="4">#REF!</definedName>
    <definedName name="TravelLocalTotal" localSheetId="5">#REF!</definedName>
    <definedName name="TravelLocalTotal" localSheetId="6">#REF!</definedName>
    <definedName name="TravelLocalTotal">#REF!</definedName>
    <definedName name="TravelNarrative" localSheetId="3">#REF!</definedName>
    <definedName name="TravelNarrative" localSheetId="4">#REF!</definedName>
    <definedName name="TravelNarrative" localSheetId="5">#REF!</definedName>
    <definedName name="TravelNarrative" localSheetId="6">#REF!</definedName>
    <definedName name="TravelNarrative">#REF!</definedName>
    <definedName name="TravelProjectSummary" localSheetId="3">#REF!</definedName>
    <definedName name="TravelProjectSummary" localSheetId="4">#REF!</definedName>
    <definedName name="TravelProjectSummary" localSheetId="5">#REF!</definedName>
    <definedName name="TravelProjectSummary" localSheetId="6">#REF!</definedName>
    <definedName name="TravelProjectSummary" localSheetId="10">#REF!</definedName>
    <definedName name="TravelProjectSummary">#REF!</definedName>
    <definedName name="TravelTotal" localSheetId="3">#REF!</definedName>
    <definedName name="TravelTotal" localSheetId="4">#REF!</definedName>
    <definedName name="TravelTotal" localSheetId="5">#REF!</definedName>
    <definedName name="TravelTotal" localSheetId="6">#REF!</definedName>
    <definedName name="Travel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15" l="1"/>
  <c r="L46" i="15" s="1"/>
  <c r="J22" i="12" l="1"/>
  <c r="I10" i="12"/>
  <c r="A1" i="37"/>
  <c r="A1" i="36"/>
  <c r="A1" i="35"/>
  <c r="K138" i="37"/>
  <c r="K19" i="12" s="1"/>
  <c r="J137" i="37"/>
  <c r="L137" i="37" s="1"/>
  <c r="J136" i="37"/>
  <c r="J135" i="37"/>
  <c r="L135" i="37" s="1"/>
  <c r="K126" i="37"/>
  <c r="K16" i="12" s="1"/>
  <c r="J125" i="37"/>
  <c r="L125" i="37" s="1"/>
  <c r="J124" i="37"/>
  <c r="J123" i="37"/>
  <c r="L123" i="37" s="1"/>
  <c r="K114" i="37"/>
  <c r="K105" i="37" s="1"/>
  <c r="K15" i="12" s="1"/>
  <c r="J113" i="37"/>
  <c r="J112" i="37"/>
  <c r="L112" i="37" s="1"/>
  <c r="J111" i="37"/>
  <c r="L111" i="37" s="1"/>
  <c r="L104" i="37"/>
  <c r="L103" i="37"/>
  <c r="L102" i="37"/>
  <c r="K93" i="37"/>
  <c r="K84" i="37" s="1"/>
  <c r="K14" i="12" s="1"/>
  <c r="J92" i="37"/>
  <c r="L92" i="37" s="1"/>
  <c r="J91" i="37"/>
  <c r="J90" i="37"/>
  <c r="L90" i="37" s="1"/>
  <c r="L83" i="37"/>
  <c r="L82" i="37"/>
  <c r="L81" i="37"/>
  <c r="K72" i="37"/>
  <c r="K13" i="12" s="1"/>
  <c r="J71" i="37"/>
  <c r="L71" i="37" s="1"/>
  <c r="J70" i="37"/>
  <c r="J69" i="37"/>
  <c r="L69" i="37" s="1"/>
  <c r="K60" i="37"/>
  <c r="K12" i="12" s="1"/>
  <c r="J59" i="37"/>
  <c r="L59" i="37" s="1"/>
  <c r="J58" i="37"/>
  <c r="J57" i="37"/>
  <c r="L57" i="37" s="1"/>
  <c r="K48" i="37"/>
  <c r="K11" i="12" s="1"/>
  <c r="J47" i="37"/>
  <c r="J46" i="37"/>
  <c r="L46" i="37" s="1"/>
  <c r="J45" i="37"/>
  <c r="L45" i="37" s="1"/>
  <c r="K36" i="37"/>
  <c r="K10" i="12" s="1"/>
  <c r="J35" i="37"/>
  <c r="L35" i="37" s="1"/>
  <c r="E35" i="37"/>
  <c r="J34" i="37"/>
  <c r="L34" i="37" s="1"/>
  <c r="E34" i="37"/>
  <c r="J33" i="37"/>
  <c r="L33" i="37" s="1"/>
  <c r="E33" i="37"/>
  <c r="K24" i="37"/>
  <c r="K9" i="12" s="1"/>
  <c r="J23" i="37"/>
  <c r="L23" i="37" s="1"/>
  <c r="J22" i="37"/>
  <c r="L22" i="37" s="1"/>
  <c r="J21" i="37"/>
  <c r="K12" i="37"/>
  <c r="K8" i="12" s="1"/>
  <c r="J11" i="37"/>
  <c r="L11" i="37" s="1"/>
  <c r="J10" i="37"/>
  <c r="J9" i="37"/>
  <c r="L9" i="37" s="1"/>
  <c r="K138" i="36"/>
  <c r="I19" i="12" s="1"/>
  <c r="J137" i="36"/>
  <c r="L137" i="36" s="1"/>
  <c r="J136" i="36"/>
  <c r="L136" i="36" s="1"/>
  <c r="J135" i="36"/>
  <c r="J138" i="36" s="1"/>
  <c r="K126" i="36"/>
  <c r="I16" i="12" s="1"/>
  <c r="J125" i="36"/>
  <c r="L125" i="36" s="1"/>
  <c r="J124" i="36"/>
  <c r="L124" i="36" s="1"/>
  <c r="J123" i="36"/>
  <c r="L123" i="36" s="1"/>
  <c r="K114" i="36"/>
  <c r="K105" i="36" s="1"/>
  <c r="I15" i="12" s="1"/>
  <c r="J113" i="36"/>
  <c r="L113" i="36" s="1"/>
  <c r="J112" i="36"/>
  <c r="L112" i="36" s="1"/>
  <c r="J111" i="36"/>
  <c r="L111" i="36" s="1"/>
  <c r="L104" i="36"/>
  <c r="L103" i="36"/>
  <c r="L102" i="36"/>
  <c r="K93" i="36"/>
  <c r="K84" i="36" s="1"/>
  <c r="I14" i="12" s="1"/>
  <c r="J92" i="36"/>
  <c r="L92" i="36" s="1"/>
  <c r="J91" i="36"/>
  <c r="L91" i="36" s="1"/>
  <c r="J90" i="36"/>
  <c r="L90" i="36" s="1"/>
  <c r="L83" i="36"/>
  <c r="L82" i="36"/>
  <c r="L81" i="36"/>
  <c r="K72" i="36"/>
  <c r="I13" i="12" s="1"/>
  <c r="J71" i="36"/>
  <c r="L71" i="36" s="1"/>
  <c r="J70" i="36"/>
  <c r="L70" i="36" s="1"/>
  <c r="J69" i="36"/>
  <c r="K60" i="36"/>
  <c r="I12" i="12" s="1"/>
  <c r="L59" i="36"/>
  <c r="J59" i="36"/>
  <c r="J58" i="36"/>
  <c r="L58" i="36" s="1"/>
  <c r="J57" i="36"/>
  <c r="L57" i="36" s="1"/>
  <c r="K48" i="36"/>
  <c r="I11" i="12" s="1"/>
  <c r="J47" i="36"/>
  <c r="L47" i="36" s="1"/>
  <c r="J46" i="36"/>
  <c r="J45" i="36"/>
  <c r="L45" i="36" s="1"/>
  <c r="K36" i="36"/>
  <c r="J35" i="36"/>
  <c r="L35" i="36" s="1"/>
  <c r="E35" i="36"/>
  <c r="J34" i="36"/>
  <c r="L34" i="36" s="1"/>
  <c r="E34" i="36"/>
  <c r="J33" i="36"/>
  <c r="E33" i="36"/>
  <c r="K24" i="36"/>
  <c r="I9" i="12" s="1"/>
  <c r="J23" i="36"/>
  <c r="L23" i="36" s="1"/>
  <c r="J22" i="36"/>
  <c r="J21" i="36"/>
  <c r="L21" i="36" s="1"/>
  <c r="K12" i="36"/>
  <c r="I8" i="12" s="1"/>
  <c r="J11" i="36"/>
  <c r="L11" i="36" s="1"/>
  <c r="J10" i="36"/>
  <c r="L10" i="36" s="1"/>
  <c r="J9" i="36"/>
  <c r="J12" i="36" s="1"/>
  <c r="K138" i="35"/>
  <c r="G19" i="12" s="1"/>
  <c r="J137" i="35"/>
  <c r="L137" i="35" s="1"/>
  <c r="J136" i="35"/>
  <c r="L136" i="35" s="1"/>
  <c r="L135" i="35"/>
  <c r="L138" i="35" s="1"/>
  <c r="F19" i="12" s="1"/>
  <c r="J135" i="35"/>
  <c r="K126" i="35"/>
  <c r="G16" i="12" s="1"/>
  <c r="J125" i="35"/>
  <c r="L125" i="35" s="1"/>
  <c r="J124" i="35"/>
  <c r="L124" i="35" s="1"/>
  <c r="J123" i="35"/>
  <c r="L123" i="35" s="1"/>
  <c r="K114" i="35"/>
  <c r="K105" i="35" s="1"/>
  <c r="G15" i="12" s="1"/>
  <c r="J113" i="35"/>
  <c r="L113" i="35" s="1"/>
  <c r="L112" i="35"/>
  <c r="J112" i="35"/>
  <c r="J111" i="35"/>
  <c r="J114" i="35" s="1"/>
  <c r="J105" i="35" s="1"/>
  <c r="L104" i="35"/>
  <c r="L103" i="35"/>
  <c r="L102" i="35"/>
  <c r="K93" i="35"/>
  <c r="K84" i="35" s="1"/>
  <c r="G14" i="12" s="1"/>
  <c r="L92" i="35"/>
  <c r="J92" i="35"/>
  <c r="J91" i="35"/>
  <c r="L91" i="35" s="1"/>
  <c r="J90" i="35"/>
  <c r="L90" i="35" s="1"/>
  <c r="L93" i="35" s="1"/>
  <c r="L83" i="35"/>
  <c r="L82" i="35"/>
  <c r="L81" i="35"/>
  <c r="K72" i="35"/>
  <c r="G13" i="12" s="1"/>
  <c r="J71" i="35"/>
  <c r="L71" i="35" s="1"/>
  <c r="J70" i="35"/>
  <c r="L70" i="35" s="1"/>
  <c r="J69" i="35"/>
  <c r="L69" i="35" s="1"/>
  <c r="L72" i="35" s="1"/>
  <c r="F13" i="12" s="1"/>
  <c r="K60" i="35"/>
  <c r="G12" i="12" s="1"/>
  <c r="J59" i="35"/>
  <c r="L59" i="35" s="1"/>
  <c r="J58" i="35"/>
  <c r="L58" i="35" s="1"/>
  <c r="J57" i="35"/>
  <c r="L57" i="35" s="1"/>
  <c r="K48" i="35"/>
  <c r="G11" i="12" s="1"/>
  <c r="J48" i="35"/>
  <c r="J47" i="35"/>
  <c r="L47" i="35" s="1"/>
  <c r="L46" i="35"/>
  <c r="J46" i="35"/>
  <c r="J45" i="35"/>
  <c r="L45" i="35" s="1"/>
  <c r="L48" i="35" s="1"/>
  <c r="F11" i="12" s="1"/>
  <c r="K36" i="35"/>
  <c r="G10" i="12" s="1"/>
  <c r="J35" i="35"/>
  <c r="L35" i="35" s="1"/>
  <c r="E35" i="35"/>
  <c r="J34" i="35"/>
  <c r="L34" i="35" s="1"/>
  <c r="E34" i="35"/>
  <c r="L33" i="35"/>
  <c r="J33" i="35"/>
  <c r="E33" i="35"/>
  <c r="K24" i="35"/>
  <c r="G9" i="12" s="1"/>
  <c r="J23" i="35"/>
  <c r="L23" i="35" s="1"/>
  <c r="J22" i="35"/>
  <c r="L22" i="35" s="1"/>
  <c r="J21" i="35"/>
  <c r="L21" i="35" s="1"/>
  <c r="K12" i="35"/>
  <c r="G8" i="12" s="1"/>
  <c r="J11" i="35"/>
  <c r="L11" i="35" s="1"/>
  <c r="J10" i="35"/>
  <c r="L10" i="35" s="1"/>
  <c r="L9" i="35"/>
  <c r="L12" i="35" s="1"/>
  <c r="F8" i="12" s="1"/>
  <c r="J9" i="35"/>
  <c r="L111" i="35" l="1"/>
  <c r="L114" i="35" s="1"/>
  <c r="L105" i="35" s="1"/>
  <c r="F15" i="12" s="1"/>
  <c r="J72" i="36"/>
  <c r="J48" i="36"/>
  <c r="L24" i="35"/>
  <c r="F9" i="12" s="1"/>
  <c r="J24" i="36"/>
  <c r="L84" i="35"/>
  <c r="F14" i="12" s="1"/>
  <c r="J24" i="35"/>
  <c r="J24" i="37"/>
  <c r="J48" i="37"/>
  <c r="J72" i="37"/>
  <c r="J93" i="37"/>
  <c r="J84" i="37" s="1"/>
  <c r="J60" i="37"/>
  <c r="J126" i="37"/>
  <c r="J12" i="37"/>
  <c r="J114" i="37"/>
  <c r="J105" i="37" s="1"/>
  <c r="L36" i="37"/>
  <c r="J10" i="12" s="1"/>
  <c r="J138" i="37"/>
  <c r="L69" i="36"/>
  <c r="L72" i="36" s="1"/>
  <c r="H13" i="12" s="1"/>
  <c r="J114" i="36"/>
  <c r="J105" i="36" s="1"/>
  <c r="L60" i="36"/>
  <c r="H12" i="12" s="1"/>
  <c r="L126" i="36"/>
  <c r="H16" i="12" s="1"/>
  <c r="L22" i="36"/>
  <c r="L24" i="36" s="1"/>
  <c r="H9" i="12" s="1"/>
  <c r="L46" i="36"/>
  <c r="L48" i="36" s="1"/>
  <c r="H11" i="12" s="1"/>
  <c r="L9" i="36"/>
  <c r="L12" i="36" s="1"/>
  <c r="H8" i="12" s="1"/>
  <c r="L93" i="36"/>
  <c r="L84" i="36" s="1"/>
  <c r="H14" i="12" s="1"/>
  <c r="L135" i="36"/>
  <c r="L138" i="36" s="1"/>
  <c r="H19" i="12" s="1"/>
  <c r="J36" i="36"/>
  <c r="L33" i="36"/>
  <c r="L60" i="35"/>
  <c r="F12" i="12" s="1"/>
  <c r="L126" i="35"/>
  <c r="F16" i="12" s="1"/>
  <c r="J36" i="35"/>
  <c r="J12" i="35"/>
  <c r="J72" i="35"/>
  <c r="J138" i="35"/>
  <c r="L21" i="37"/>
  <c r="L24" i="37" s="1"/>
  <c r="J9" i="12" s="1"/>
  <c r="L58" i="37"/>
  <c r="L60" i="37" s="1"/>
  <c r="J12" i="12" s="1"/>
  <c r="L91" i="37"/>
  <c r="L93" i="37" s="1"/>
  <c r="L84" i="37" s="1"/>
  <c r="J14" i="12" s="1"/>
  <c r="L124" i="37"/>
  <c r="L126" i="37" s="1"/>
  <c r="J16" i="12" s="1"/>
  <c r="L10" i="37"/>
  <c r="L12" i="37" s="1"/>
  <c r="J8" i="12" s="1"/>
  <c r="J36" i="37"/>
  <c r="L47" i="37"/>
  <c r="L48" i="37" s="1"/>
  <c r="J11" i="12" s="1"/>
  <c r="L70" i="37"/>
  <c r="L72" i="37" s="1"/>
  <c r="J13" i="12" s="1"/>
  <c r="L113" i="37"/>
  <c r="L114" i="37" s="1"/>
  <c r="L105" i="37" s="1"/>
  <c r="J15" i="12" s="1"/>
  <c r="L136" i="37"/>
  <c r="L138" i="37" s="1"/>
  <c r="J19" i="12" s="1"/>
  <c r="L36" i="36"/>
  <c r="H10" i="12" s="1"/>
  <c r="L114" i="36"/>
  <c r="L105" i="36" s="1"/>
  <c r="H15" i="12" s="1"/>
  <c r="J60" i="36"/>
  <c r="J93" i="36"/>
  <c r="J84" i="36" s="1"/>
  <c r="J126" i="36"/>
  <c r="L36" i="35"/>
  <c r="F10" i="12" s="1"/>
  <c r="J60" i="35"/>
  <c r="J93" i="35"/>
  <c r="J84" i="35" s="1"/>
  <c r="J126" i="35"/>
  <c r="A1" i="34"/>
  <c r="K138" i="34"/>
  <c r="E19" i="12" s="1"/>
  <c r="J137" i="34"/>
  <c r="L137" i="34" s="1"/>
  <c r="J136" i="34"/>
  <c r="J135" i="34"/>
  <c r="L135" i="34" s="1"/>
  <c r="K126" i="34"/>
  <c r="E16" i="12" s="1"/>
  <c r="J125" i="34"/>
  <c r="L125" i="34" s="1"/>
  <c r="J124" i="34"/>
  <c r="L124" i="34" s="1"/>
  <c r="J123" i="34"/>
  <c r="L123" i="34" s="1"/>
  <c r="K114" i="34"/>
  <c r="K105" i="34" s="1"/>
  <c r="E15" i="12" s="1"/>
  <c r="J113" i="34"/>
  <c r="L113" i="34" s="1"/>
  <c r="J112" i="34"/>
  <c r="L112" i="34" s="1"/>
  <c r="J111" i="34"/>
  <c r="L111" i="34" s="1"/>
  <c r="L104" i="34"/>
  <c r="L103" i="34"/>
  <c r="L102" i="34"/>
  <c r="K93" i="34"/>
  <c r="K84" i="34" s="1"/>
  <c r="E14" i="12" s="1"/>
  <c r="J92" i="34"/>
  <c r="L92" i="34" s="1"/>
  <c r="J91" i="34"/>
  <c r="L91" i="34" s="1"/>
  <c r="J90" i="34"/>
  <c r="L90" i="34" s="1"/>
  <c r="L83" i="34"/>
  <c r="L82" i="34"/>
  <c r="L81" i="34"/>
  <c r="K72" i="34"/>
  <c r="E13" i="12" s="1"/>
  <c r="J71" i="34"/>
  <c r="L71" i="34" s="1"/>
  <c r="J70" i="34"/>
  <c r="J69" i="34"/>
  <c r="L69" i="34" s="1"/>
  <c r="K60" i="34"/>
  <c r="E12" i="12" s="1"/>
  <c r="J59" i="34"/>
  <c r="L59" i="34" s="1"/>
  <c r="J58" i="34"/>
  <c r="L58" i="34" s="1"/>
  <c r="J57" i="34"/>
  <c r="L57" i="34" s="1"/>
  <c r="K48" i="34"/>
  <c r="E11" i="12" s="1"/>
  <c r="J47" i="34"/>
  <c r="L47" i="34" s="1"/>
  <c r="J46" i="34"/>
  <c r="L46" i="34" s="1"/>
  <c r="J45" i="34"/>
  <c r="L45" i="34" s="1"/>
  <c r="K36" i="34"/>
  <c r="E10" i="12" s="1"/>
  <c r="J35" i="34"/>
  <c r="L35" i="34" s="1"/>
  <c r="E35" i="34"/>
  <c r="J34" i="34"/>
  <c r="L34" i="34" s="1"/>
  <c r="E34" i="34"/>
  <c r="J33" i="34"/>
  <c r="E33" i="34"/>
  <c r="K24" i="34"/>
  <c r="E9" i="12" s="1"/>
  <c r="J23" i="34"/>
  <c r="L23" i="34" s="1"/>
  <c r="J22" i="34"/>
  <c r="L22" i="34" s="1"/>
  <c r="J21" i="34"/>
  <c r="K12" i="34"/>
  <c r="E8" i="12" s="1"/>
  <c r="J11" i="34"/>
  <c r="L11" i="34" s="1"/>
  <c r="J10" i="34"/>
  <c r="J9" i="34"/>
  <c r="L9" i="34" s="1"/>
  <c r="L60" i="34" l="1"/>
  <c r="D12" i="12" s="1"/>
  <c r="L126" i="34"/>
  <c r="D16" i="12" s="1"/>
  <c r="J12" i="34"/>
  <c r="J138" i="34"/>
  <c r="J36" i="34"/>
  <c r="J24" i="34"/>
  <c r="J72" i="34"/>
  <c r="J93" i="34"/>
  <c r="J84" i="34" s="1"/>
  <c r="J60" i="34"/>
  <c r="L93" i="34"/>
  <c r="L84" i="34" s="1"/>
  <c r="D14" i="12" s="1"/>
  <c r="L114" i="34"/>
  <c r="L105" i="34" s="1"/>
  <c r="D15" i="12" s="1"/>
  <c r="L48" i="34"/>
  <c r="D11" i="12" s="1"/>
  <c r="L21" i="34"/>
  <c r="L24" i="34" s="1"/>
  <c r="D9" i="12" s="1"/>
  <c r="L70" i="34"/>
  <c r="L72" i="34" s="1"/>
  <c r="D13" i="12" s="1"/>
  <c r="L33" i="34"/>
  <c r="L36" i="34" s="1"/>
  <c r="D10" i="12" s="1"/>
  <c r="J48" i="34"/>
  <c r="J114" i="34"/>
  <c r="J105" i="34" s="1"/>
  <c r="J126" i="34"/>
  <c r="L10" i="34"/>
  <c r="L12" i="34" s="1"/>
  <c r="D8" i="12" s="1"/>
  <c r="L136" i="34"/>
  <c r="L138" i="34" s="1"/>
  <c r="D19" i="12" s="1"/>
  <c r="J22" i="15"/>
  <c r="L22" i="15" s="1"/>
  <c r="K128" i="15" l="1"/>
  <c r="K133" i="29" l="1"/>
  <c r="J132" i="29"/>
  <c r="L132" i="29" s="1"/>
  <c r="J131" i="29"/>
  <c r="L131" i="29" s="1"/>
  <c r="J130" i="29"/>
  <c r="J133" i="29" s="1"/>
  <c r="K111" i="29"/>
  <c r="J110" i="29"/>
  <c r="L110" i="29" s="1"/>
  <c r="J109" i="29"/>
  <c r="L109" i="29" s="1"/>
  <c r="J108" i="29"/>
  <c r="J111" i="29" l="1"/>
  <c r="L130" i="29"/>
  <c r="L133" i="29" s="1"/>
  <c r="L108" i="29"/>
  <c r="L111" i="29"/>
  <c r="K116" i="15"/>
  <c r="K107" i="15" s="1"/>
  <c r="J115" i="15"/>
  <c r="L115" i="15" s="1"/>
  <c r="J114" i="15"/>
  <c r="L114" i="15" s="1"/>
  <c r="J113" i="15"/>
  <c r="L113" i="15" s="1"/>
  <c r="L116" i="15" l="1"/>
  <c r="J116" i="15"/>
  <c r="J107" i="15" s="1"/>
  <c r="J93" i="15"/>
  <c r="L93" i="15" s="1"/>
  <c r="K95" i="15" l="1"/>
  <c r="K86" i="15" s="1"/>
  <c r="J92" i="15"/>
  <c r="L92" i="15" s="1"/>
  <c r="J94" i="15"/>
  <c r="L94" i="15" s="1"/>
  <c r="L95" i="15" l="1"/>
  <c r="J95" i="15"/>
  <c r="J86" i="15" s="1"/>
  <c r="L121" i="29" l="1"/>
  <c r="K18" i="12" l="1"/>
  <c r="K21" i="12" s="1"/>
  <c r="J18" i="12"/>
  <c r="J21" i="12" s="1"/>
  <c r="F18" i="12" l="1"/>
  <c r="F21" i="12" s="1"/>
  <c r="I18" i="12"/>
  <c r="I21" i="12" s="1"/>
  <c r="G18" i="12"/>
  <c r="G21" i="12" s="1"/>
  <c r="E18" i="12"/>
  <c r="E21" i="12" s="1"/>
  <c r="D18" i="12"/>
  <c r="D21" i="12" s="1"/>
  <c r="H18" i="12" l="1"/>
  <c r="H21" i="12" s="1"/>
  <c r="J10" i="15"/>
  <c r="L10" i="15" s="1"/>
  <c r="L105" i="15" l="1"/>
  <c r="J138" i="15"/>
  <c r="L138" i="15" s="1"/>
  <c r="J126" i="15"/>
  <c r="L84" i="15"/>
  <c r="J72" i="15"/>
  <c r="L72" i="15" s="1"/>
  <c r="J60" i="15"/>
  <c r="L60" i="15" s="1"/>
  <c r="J47" i="15"/>
  <c r="L47" i="15" s="1"/>
  <c r="E34" i="15"/>
  <c r="J34" i="15"/>
  <c r="L34" i="15" s="1"/>
  <c r="J89" i="29"/>
  <c r="J90" i="29" s="1"/>
  <c r="K90" i="29"/>
  <c r="L126" i="15" l="1"/>
  <c r="L89" i="29"/>
  <c r="L90" i="29" s="1"/>
  <c r="J159" i="29"/>
  <c r="L159" i="29" s="1"/>
  <c r="J144" i="29"/>
  <c r="L144" i="29" s="1"/>
  <c r="J145" i="29"/>
  <c r="L145" i="29" s="1"/>
  <c r="J146" i="29"/>
  <c r="L146" i="29" s="1"/>
  <c r="J147" i="29"/>
  <c r="L147" i="29" s="1"/>
  <c r="L100" i="29"/>
  <c r="L122" i="29"/>
  <c r="J75" i="29"/>
  <c r="L75" i="29" s="1"/>
  <c r="J76" i="29"/>
  <c r="L76" i="29" s="1"/>
  <c r="J77" i="29"/>
  <c r="L77" i="29" s="1"/>
  <c r="J78" i="29"/>
  <c r="L78" i="29" s="1"/>
  <c r="J63" i="29"/>
  <c r="L63" i="29" s="1"/>
  <c r="E39" i="29"/>
  <c r="J39" i="29"/>
  <c r="L39" i="29" s="1"/>
  <c r="E40" i="29"/>
  <c r="J40" i="29"/>
  <c r="L40" i="29" s="1"/>
  <c r="E41" i="29"/>
  <c r="J41" i="29"/>
  <c r="L41" i="29" s="1"/>
  <c r="E42" i="29"/>
  <c r="J42" i="29"/>
  <c r="L42" i="29" s="1"/>
  <c r="E43" i="29"/>
  <c r="J43" i="29"/>
  <c r="L43" i="29" s="1"/>
  <c r="E44" i="29"/>
  <c r="J44" i="29"/>
  <c r="L44" i="29" s="1"/>
  <c r="E45" i="29"/>
  <c r="J45" i="29"/>
  <c r="L45" i="29" s="1"/>
  <c r="E46" i="29"/>
  <c r="J46" i="29"/>
  <c r="L46" i="29" s="1"/>
  <c r="E47" i="29"/>
  <c r="J47" i="29"/>
  <c r="L47" i="29" s="1"/>
  <c r="E48" i="29"/>
  <c r="J48" i="29"/>
  <c r="L48" i="29" s="1"/>
  <c r="E49" i="29"/>
  <c r="J49" i="29"/>
  <c r="L49" i="29" s="1"/>
  <c r="E50" i="29"/>
  <c r="J50" i="29"/>
  <c r="L50" i="29" s="1"/>
  <c r="E51" i="29"/>
  <c r="J51" i="29"/>
  <c r="J25" i="29"/>
  <c r="L25" i="29" s="1"/>
  <c r="J26" i="29"/>
  <c r="L26" i="29" s="1"/>
  <c r="J27" i="29"/>
  <c r="L27" i="29" s="1"/>
  <c r="J10" i="29"/>
  <c r="L10" i="29" s="1"/>
  <c r="J11" i="29"/>
  <c r="L11" i="29" s="1"/>
  <c r="J12" i="29"/>
  <c r="L12" i="29" s="1"/>
  <c r="K161" i="29"/>
  <c r="J160" i="29"/>
  <c r="L160" i="29" s="1"/>
  <c r="J158" i="29"/>
  <c r="K149" i="29"/>
  <c r="J148" i="29"/>
  <c r="J143" i="29"/>
  <c r="L143" i="29" s="1"/>
  <c r="K124" i="29"/>
  <c r="J124" i="29"/>
  <c r="L123" i="29"/>
  <c r="L120" i="29"/>
  <c r="K102" i="29"/>
  <c r="J102" i="29"/>
  <c r="L101" i="29"/>
  <c r="L99" i="29"/>
  <c r="K80" i="29"/>
  <c r="J79" i="29"/>
  <c r="L79" i="29" s="1"/>
  <c r="J74" i="29"/>
  <c r="K65" i="29"/>
  <c r="J64" i="29"/>
  <c r="L64" i="29" s="1"/>
  <c r="J62" i="29"/>
  <c r="L62" i="29" s="1"/>
  <c r="K53" i="29"/>
  <c r="J52" i="29"/>
  <c r="L52" i="29" s="1"/>
  <c r="E52" i="29"/>
  <c r="J38" i="29"/>
  <c r="L38" i="29" s="1"/>
  <c r="E38" i="29"/>
  <c r="K29" i="29"/>
  <c r="J28" i="29"/>
  <c r="L28" i="29" s="1"/>
  <c r="J24" i="29"/>
  <c r="L24" i="29" s="1"/>
  <c r="K15" i="29"/>
  <c r="J14" i="29"/>
  <c r="L14" i="29" s="1"/>
  <c r="J13" i="29"/>
  <c r="L13" i="29" s="1"/>
  <c r="J9" i="29"/>
  <c r="L9" i="29" s="1"/>
  <c r="J149" i="29" l="1"/>
  <c r="J161" i="29"/>
  <c r="L124" i="29"/>
  <c r="L102" i="29"/>
  <c r="L148" i="29"/>
  <c r="L149" i="29" s="1"/>
  <c r="J80" i="29"/>
  <c r="J65" i="29"/>
  <c r="J53" i="29"/>
  <c r="L51" i="29"/>
  <c r="L53" i="29" s="1"/>
  <c r="L29" i="29"/>
  <c r="J29" i="29"/>
  <c r="J15" i="29"/>
  <c r="L15" i="29"/>
  <c r="L65" i="29"/>
  <c r="L158" i="29"/>
  <c r="L161" i="29" s="1"/>
  <c r="L74" i="29"/>
  <c r="L80" i="29" s="1"/>
  <c r="J35" i="15"/>
  <c r="J33" i="15"/>
  <c r="J127" i="15" l="1"/>
  <c r="L127" i="15" s="1"/>
  <c r="J125" i="15"/>
  <c r="J9" i="15"/>
  <c r="C15" i="12"/>
  <c r="C14" i="12"/>
  <c r="J71" i="15"/>
  <c r="L106" i="15"/>
  <c r="L104" i="15"/>
  <c r="L107" i="15" l="1"/>
  <c r="L125" i="15"/>
  <c r="L128" i="15" s="1"/>
  <c r="B16" i="12" s="1"/>
  <c r="J128" i="15"/>
  <c r="B15" i="12"/>
  <c r="L15" i="12" s="1"/>
  <c r="E35" i="15"/>
  <c r="E33" i="15"/>
  <c r="J11" i="15" l="1"/>
  <c r="A1" i="23" l="1"/>
  <c r="B1" i="23" s="1"/>
  <c r="C1" i="23" l="1"/>
  <c r="A1" i="15" l="1"/>
  <c r="K140" i="15"/>
  <c r="C19" i="12" s="1"/>
  <c r="J139" i="15"/>
  <c r="L139" i="15" s="1"/>
  <c r="J137" i="15"/>
  <c r="L137" i="15" s="1"/>
  <c r="C16" i="12"/>
  <c r="L16" i="12" s="1"/>
  <c r="L85" i="15"/>
  <c r="L83" i="15"/>
  <c r="L86" i="15" s="1"/>
  <c r="K74" i="15"/>
  <c r="C13" i="12" s="1"/>
  <c r="J73" i="15"/>
  <c r="L73" i="15" s="1"/>
  <c r="L71" i="15"/>
  <c r="K62" i="15"/>
  <c r="C12" i="12" s="1"/>
  <c r="J61" i="15"/>
  <c r="L61" i="15" s="1"/>
  <c r="J59" i="15"/>
  <c r="L59" i="15" s="1"/>
  <c r="K49" i="15"/>
  <c r="C11" i="12" s="1"/>
  <c r="J48" i="15"/>
  <c r="L48" i="15" s="1"/>
  <c r="J45" i="15"/>
  <c r="L45" i="15" s="1"/>
  <c r="K36" i="15"/>
  <c r="C10" i="12" s="1"/>
  <c r="L35" i="15"/>
  <c r="L33" i="15"/>
  <c r="K24" i="15"/>
  <c r="C9" i="12" s="1"/>
  <c r="J23" i="15"/>
  <c r="L23" i="15" s="1"/>
  <c r="J21" i="15"/>
  <c r="L21" i="15" s="1"/>
  <c r="K12" i="15"/>
  <c r="C8" i="12" s="1"/>
  <c r="L11" i="15"/>
  <c r="L9" i="15"/>
  <c r="B14" i="12" l="1"/>
  <c r="L14" i="12" s="1"/>
  <c r="J140" i="15"/>
  <c r="J62" i="15"/>
  <c r="J12" i="15"/>
  <c r="J24" i="15"/>
  <c r="L36" i="15"/>
  <c r="B10" i="12" s="1"/>
  <c r="L10" i="12" s="1"/>
  <c r="L140" i="15"/>
  <c r="B19" i="12" s="1"/>
  <c r="L19" i="12" s="1"/>
  <c r="J74" i="15"/>
  <c r="L62" i="15"/>
  <c r="B12" i="12" s="1"/>
  <c r="L12" i="12" s="1"/>
  <c r="L12" i="15"/>
  <c r="B8" i="12" s="1"/>
  <c r="L8" i="12" s="1"/>
  <c r="L24" i="15"/>
  <c r="B9" i="12" s="1"/>
  <c r="L9" i="12" s="1"/>
  <c r="J49" i="15"/>
  <c r="L74" i="15"/>
  <c r="B13" i="12" s="1"/>
  <c r="L13" i="12" s="1"/>
  <c r="L49" i="15"/>
  <c r="B11" i="12" s="1"/>
  <c r="L11" i="12" s="1"/>
  <c r="J36" i="15"/>
  <c r="B18" i="12" l="1"/>
  <c r="C18" i="12"/>
  <c r="B21" i="12" l="1"/>
  <c r="L18" i="12"/>
  <c r="C21" i="12"/>
  <c r="L2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Klousia, John</author>
    <author>Conner, James</author>
    <author>mangatadm</author>
  </authors>
  <commentList>
    <comment ref="A4" authorId="0" shapeId="0" xr:uid="{00000000-0006-0000-0200-000001000000}">
      <text>
        <r>
          <rPr>
            <sz val="8"/>
            <color indexed="81"/>
            <rFont val="Tahoma"/>
            <family val="2"/>
          </rPr>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detail worksheet and budget narrative.
</t>
        </r>
      </text>
    </comment>
    <comment ref="C7" authorId="1" shapeId="0" xr:uid="{00000000-0006-0000-0200-000002000000}">
      <text>
        <r>
          <rPr>
            <sz val="8"/>
            <color indexed="81"/>
            <rFont val="Tahoma"/>
            <family val="2"/>
          </rPr>
          <t xml:space="preserve">Enter the employee’s salary. This value can be entered as hourly, daily, weekly or yearly rates. </t>
        </r>
        <r>
          <rPr>
            <sz val="9"/>
            <color indexed="81"/>
            <rFont val="Tahoma"/>
            <family val="2"/>
          </rPr>
          <t xml:space="preserve">
</t>
        </r>
      </text>
    </comment>
    <comment ref="E7" authorId="0" shapeId="0" xr:uid="{00000000-0006-0000-0200-000003000000}">
      <text>
        <r>
          <rPr>
            <sz val="8"/>
            <color indexed="81"/>
            <rFont val="Tahoma"/>
            <family val="2"/>
          </rPr>
          <t xml:space="preserve">Enter the rate classification for this employee’s salary. Possible values are “hourly, daily, weekly, yearly.” This column is not used by the calculation and is only for annotative purposes.
</t>
        </r>
      </text>
    </comment>
    <comment ref="F7" authorId="0" shapeId="0" xr:uid="{00000000-0006-0000-0200-000004000000}">
      <text>
        <r>
          <rPr>
            <sz val="8"/>
            <color indexed="81"/>
            <rFont val="Tahoma"/>
            <family val="2"/>
          </rPr>
          <t xml:space="preserve">Enter the number of hours, days, weeks, or years the employee will be working on the project. This column should be the total calendar time. The employee’s actual allocation/availability should be reflected in the “%” column.
</t>
        </r>
      </text>
    </comment>
    <comment ref="H7" authorId="0" shapeId="0" xr:uid="{00000000-0006-0000-0200-000005000000}">
      <text>
        <r>
          <rPr>
            <sz val="8"/>
            <color indexed="81"/>
            <rFont val="Tahoma"/>
            <family val="2"/>
          </rPr>
          <t xml:space="preserve">Enter the percentage the individual will be working on the proposed project. If the employee is full-time enter 100%.
</t>
        </r>
      </text>
    </comment>
    <comment ref="J7" authorId="0" shapeId="0" xr:uid="{00000000-0006-0000-0200-000006000000}">
      <text>
        <r>
          <rPr>
            <sz val="8"/>
            <color indexed="81"/>
            <rFont val="Tahoma"/>
            <family val="2"/>
          </rPr>
          <t xml:space="preserve">Total cost is the calculated value of the data provided and should match the total amount to be paid to this employee over the life of the program. 
 </t>
        </r>
        <r>
          <rPr>
            <b/>
            <sz val="8"/>
            <color indexed="81"/>
            <rFont val="Tahoma"/>
            <family val="2"/>
          </rPr>
          <t>Total Cost = Salary x Time Worked x Percentage of Time</t>
        </r>
        <r>
          <rPr>
            <sz val="8"/>
            <color indexed="81"/>
            <rFont val="Tahoma"/>
            <family val="2"/>
          </rPr>
          <t xml:space="preserve">
</t>
        </r>
      </text>
    </comment>
    <comment ref="K7" authorId="2" shapeId="0" xr:uid="{00000000-0006-0000-0200-00000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7" authorId="2" shapeId="0" xr:uid="{00000000-0006-0000-0200-000008000000}">
      <text>
        <r>
          <rPr>
            <sz val="9"/>
            <color indexed="81"/>
            <rFont val="Tahoma"/>
            <family val="2"/>
          </rPr>
          <t xml:space="preserve">The amount requested from the sponsoring Program Office.
</t>
        </r>
      </text>
    </comment>
    <comment ref="A13" authorId="0" shapeId="0" xr:uid="{00000000-0006-0000-0200-000009000000}">
      <text>
        <r>
          <rPr>
            <sz val="8"/>
            <color indexed="81"/>
            <rFont val="Tahoma"/>
            <family val="2"/>
          </rPr>
          <t xml:space="preserve">Enter a text description explaining how the numbers provided in this section were generated, as well as any explanation of the proposed personnel’s roles and qualifications. 
</t>
        </r>
      </text>
    </comment>
    <comment ref="A16" authorId="0" shapeId="0" xr:uid="{00000000-0006-0000-0200-00000A000000}">
      <text>
        <r>
          <rPr>
            <sz val="8"/>
            <color indexed="81"/>
            <rFont val="Tahoma"/>
            <family val="2"/>
          </rPr>
          <t>Fringe benefits should be based on actual known costs or an approved negotiated rate by a Federal agency. If not based on an approved negotiated rate, list the composition of the fringe benefit package. Fringe benefits are for the personnel listed in the budget category (A) and only for the percentage of time devoted to the project. All requested information must be included in the budget detail worksheet and budget narrative.</t>
        </r>
      </text>
    </comment>
    <comment ref="D19" authorId="0" shapeId="0" xr:uid="{00000000-0006-0000-0200-00000B000000}">
      <text>
        <r>
          <rPr>
            <sz val="8"/>
            <color indexed="81"/>
            <rFont val="Tahoma"/>
            <family val="2"/>
          </rPr>
          <t xml:space="preserve">Enter the cost base for each employee listed in section “A. Personnel” that will receive fringe benefits as part of working on this grant. The salary value may be the Total Cost value calculated for the specific employee.
</t>
        </r>
      </text>
    </comment>
    <comment ref="F19" authorId="0" shapeId="0" xr:uid="{00000000-0006-0000-0200-00000C000000}">
      <text>
        <r>
          <rPr>
            <sz val="8"/>
            <color indexed="81"/>
            <rFont val="Tahoma"/>
            <family val="2"/>
          </rPr>
          <t xml:space="preserve">Enter the percentage of the employee’s salary that is paid as fringe benefits.
</t>
        </r>
      </text>
    </comment>
    <comment ref="J19" authorId="0" shapeId="0" xr:uid="{00000000-0006-0000-0200-00000D000000}">
      <text>
        <r>
          <rPr>
            <sz val="8"/>
            <color indexed="81"/>
            <rFont val="Tahoma"/>
            <family val="2"/>
          </rPr>
          <t>Total cost is the calculated value of the data provided and should match the total amount to be paid to this employee as fringe benefits over the life of the sponsored program.</t>
        </r>
      </text>
    </comment>
    <comment ref="K19" authorId="2" shapeId="0" xr:uid="{00000000-0006-0000-0200-00000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9" authorId="2" shapeId="0" xr:uid="{00000000-0006-0000-0200-00000F000000}">
      <text>
        <r>
          <rPr>
            <sz val="9"/>
            <color indexed="81"/>
            <rFont val="Tahoma"/>
            <family val="2"/>
          </rPr>
          <t xml:space="preserve">The amount requested from the sponsoring Program Office.
</t>
        </r>
      </text>
    </comment>
    <comment ref="A25" authorId="0" shapeId="0" xr:uid="{00000000-0006-0000-0200-000010000000}">
      <text>
        <r>
          <rPr>
            <sz val="8"/>
            <color indexed="81"/>
            <rFont val="Tahoma"/>
            <family val="2"/>
          </rPr>
          <t xml:space="preserve">Enter a text description explaining how the numbers provided in this section were generated, as well as any explanation of the proposed benefits. 
</t>
        </r>
      </text>
    </comment>
    <comment ref="A28" authorId="0" shapeId="0" xr:uid="{00000000-0006-0000-0200-000011000000}">
      <text>
        <r>
          <rPr>
            <sz val="8"/>
            <color indexed="81"/>
            <rFont val="Tahoma"/>
            <family val="2"/>
          </rPr>
          <t xml:space="preserve">Itemize travel expenses of staff personnel (e.g. staff to training, field interviews, advisory group meeting, etc.). Describe the purpose of each travel expenditure in reference to the project objectives. Show the basis of computation (e.g., six people to 3-day training at $X airfare, $X lodging, $X subsistence). In training projects, travel and meals for trainees should be listed separately. Show the number of trainees and the unit costs involved. Identify the location of travel, if known; or if unknown, indicate "location to be determined." Indicate whether applicant's formal written travel policy or the Federal Travel Regulations are followed.
Note:  Travel expenses for consultants should be included in the “Consultant Travel” data fields under the “Subawards (Subgrants)/Procurement Contracts” category. For each Purpose Area applied for, the budget should include the estimated cost for travel and accommodations for two staff to attend two three-day long meetings, with one in Washington D.C. and one in their region, with the exception of Purpose Area 1, which should budget for one meeting in Washington D.C, and Purpose Areas 6 and 7, which should budget for 3 meetings within a 3 year period, with 2 in Washington D.C, and 1 within their region. All requested information must be included in the budget detail worksheet and budget narrative. </t>
        </r>
      </text>
    </comment>
    <comment ref="F31" authorId="0" shapeId="0" xr:uid="{00000000-0006-0000-0200-000012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G31" authorId="0" shapeId="0" xr:uid="{00000000-0006-0000-0200-000013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H31" authorId="0" shapeId="0" xr:uid="{00000000-0006-0000-0200-000014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I31" authorId="1" shapeId="0" xr:uid="{00000000-0006-0000-0200-000015000000}">
      <text>
        <r>
          <rPr>
            <sz val="8"/>
            <color indexed="81"/>
            <rFont val="Tahoma"/>
            <family val="2"/>
          </rPr>
          <t>Enter the number of trips that will be taken over the course of the grant.</t>
        </r>
        <r>
          <rPr>
            <sz val="9"/>
            <color indexed="81"/>
            <rFont val="Tahoma"/>
            <family val="2"/>
          </rPr>
          <t xml:space="preserve">
</t>
        </r>
      </text>
    </comment>
    <comment ref="J31" authorId="0" shapeId="0" xr:uid="{00000000-0006-0000-0200-000016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x # of Trips
</t>
        </r>
        <r>
          <rPr>
            <sz val="8"/>
            <color indexed="81"/>
            <rFont val="Tahoma"/>
            <family val="2"/>
          </rPr>
          <t xml:space="preserve">
 </t>
        </r>
      </text>
    </comment>
    <comment ref="K31" authorId="2" shapeId="0" xr:uid="{00000000-0006-0000-0200-00001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31" authorId="2" shapeId="0" xr:uid="{00000000-0006-0000-0200-000018000000}">
      <text>
        <r>
          <rPr>
            <sz val="9"/>
            <color indexed="81"/>
            <rFont val="Tahoma"/>
            <family val="2"/>
          </rPr>
          <t xml:space="preserve">The amount requested from the sponsoring Program Office.
</t>
        </r>
      </text>
    </comment>
    <comment ref="A37" authorId="0" shapeId="0" xr:uid="{00000000-0006-0000-0200-000019000000}">
      <text>
        <r>
          <rPr>
            <sz val="8"/>
            <color indexed="81"/>
            <rFont val="Tahoma"/>
            <family val="2"/>
          </rPr>
          <t xml:space="preserve">Enter a text description explaining how the numbers provided in this section were generated, as well as any explanation of the proposed travel. 
</t>
        </r>
      </text>
    </comment>
    <comment ref="A40" authorId="0" shapeId="0" xr:uid="{00000000-0006-0000-0200-00001A000000}">
      <text>
        <r>
          <rPr>
            <sz val="8"/>
            <color indexed="81"/>
            <rFont val="Tahoma"/>
            <family val="2"/>
          </rPr>
          <t>List non-expendable items that are to be purchased (Note: Organization's own capitalization policy for classification of equipment should be used). Expendable items should be included in the "Supplies" category. Applicants should analyze the cost benefits of purchasing versus leasing equipment, especially high cost items and those subject to rapid technological advances. Rented or leased equipment costs should be listed in the “Contracts” data fields under the “Subawards (Subgrants)/Procurement Contracts” category. In the budget narrative, explain how the equipment is necessary for the success of the project, and describe the procurement method to be used. All requested information must be included in the budget detail worksheet and budget narrative.</t>
        </r>
      </text>
    </comment>
    <comment ref="D43" authorId="0" shapeId="0" xr:uid="{00000000-0006-0000-0200-00001B000000}">
      <text>
        <r>
          <rPr>
            <sz val="8"/>
            <color indexed="81"/>
            <rFont val="Tahoma"/>
            <family val="2"/>
          </rPr>
          <t xml:space="preserve">Enter the total number of items to be purchased.
</t>
        </r>
      </text>
    </comment>
    <comment ref="F43" authorId="0" shapeId="0" xr:uid="{00000000-0006-0000-0200-00001C000000}">
      <text>
        <r>
          <rPr>
            <sz val="8"/>
            <color indexed="81"/>
            <rFont val="Tahoma"/>
            <family val="2"/>
          </rPr>
          <t xml:space="preserve">Enter the cost of each equipment item.
</t>
        </r>
      </text>
    </comment>
    <comment ref="J43" authorId="0" shapeId="0" xr:uid="{00000000-0006-0000-0200-00001D000000}">
      <text>
        <r>
          <rPr>
            <sz val="8"/>
            <color indexed="81"/>
            <rFont val="Tahoma"/>
            <family val="2"/>
          </rPr>
          <t xml:space="preserve">Total cost is the calculated value of the data provided and should match the total amount to be paid for equipment item. 
</t>
        </r>
        <r>
          <rPr>
            <b/>
            <sz val="8"/>
            <color indexed="81"/>
            <rFont val="Tahoma"/>
            <family val="2"/>
          </rPr>
          <t>Total Cost = # of Items x Cost</t>
        </r>
        <r>
          <rPr>
            <sz val="8"/>
            <color indexed="81"/>
            <rFont val="Tahoma"/>
            <family val="2"/>
          </rPr>
          <t xml:space="preserve">
</t>
        </r>
      </text>
    </comment>
    <comment ref="K43" authorId="2" shapeId="0" xr:uid="{00000000-0006-0000-0200-00001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43" authorId="2" shapeId="0" xr:uid="{00000000-0006-0000-0200-00001F000000}">
      <text>
        <r>
          <rPr>
            <sz val="9"/>
            <color indexed="81"/>
            <rFont val="Tahoma"/>
            <family val="2"/>
          </rPr>
          <t xml:space="preserve">The amount requested from the sponsoring Program Office.
</t>
        </r>
      </text>
    </comment>
    <comment ref="A50" authorId="0" shapeId="0" xr:uid="{00000000-0006-0000-0200-000020000000}">
      <text>
        <r>
          <rPr>
            <sz val="8"/>
            <color indexed="81"/>
            <rFont val="Tahoma"/>
            <family val="2"/>
          </rPr>
          <t xml:space="preserve">Enter a text description explaining how the numbers provided in this section were generated, as well as any explanation of the proposed equipment purchase. 
</t>
        </r>
      </text>
    </comment>
    <comment ref="A54" authorId="0" shapeId="0" xr:uid="{00000000-0006-0000-0200-000021000000}">
      <text>
        <r>
          <rPr>
            <sz val="8"/>
            <color indexed="81"/>
            <rFont val="Tahoma"/>
            <family val="2"/>
          </rPr>
          <t>List items by type (office supplies, postage, training materials, copy paper, and expendable equipment items costing less than $5,000, such as books, hand held tape recorders) and show the basis for computation. Generally, supplies include any materials that are expendable or consumed during the course of the project. All requested information must be included in the budget detail worksheet and budget narrative.</t>
        </r>
      </text>
    </comment>
    <comment ref="D57" authorId="0" shapeId="0" xr:uid="{00000000-0006-0000-0200-000022000000}">
      <text>
        <r>
          <rPr>
            <sz val="8"/>
            <color indexed="81"/>
            <rFont val="Tahoma"/>
            <family val="2"/>
          </rPr>
          <t xml:space="preserve">Enter the total number of items to be purchased.
</t>
        </r>
      </text>
    </comment>
    <comment ref="F57" authorId="0" shapeId="0" xr:uid="{00000000-0006-0000-0200-000023000000}">
      <text>
        <r>
          <rPr>
            <sz val="8"/>
            <color indexed="81"/>
            <rFont val="Tahoma"/>
            <family val="2"/>
          </rPr>
          <t xml:space="preserve">Enter the cost of each supply item, for example, $11 for printer ink or $110 for office supplies.
</t>
        </r>
      </text>
    </comment>
    <comment ref="J57" authorId="0" shapeId="0" xr:uid="{00000000-0006-0000-0200-000024000000}">
      <text>
        <r>
          <rPr>
            <sz val="8"/>
            <color indexed="81"/>
            <rFont val="Tahoma"/>
            <family val="2"/>
          </rPr>
          <t xml:space="preserve">Total cost is the calculated value of the data provided and should match the total amount to be paid for supply item. 
</t>
        </r>
        <r>
          <rPr>
            <b/>
            <sz val="8"/>
            <color indexed="81"/>
            <rFont val="Tahoma"/>
            <family val="2"/>
          </rPr>
          <t>Total Cost = # of Items x Cost</t>
        </r>
        <r>
          <rPr>
            <sz val="8"/>
            <color indexed="81"/>
            <rFont val="Tahoma"/>
            <family val="2"/>
          </rPr>
          <t xml:space="preserve">
</t>
        </r>
      </text>
    </comment>
    <comment ref="K57" authorId="2" shapeId="0" xr:uid="{00000000-0006-0000-0200-000025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57" authorId="2" shapeId="0" xr:uid="{00000000-0006-0000-0200-000026000000}">
      <text>
        <r>
          <rPr>
            <sz val="9"/>
            <color indexed="81"/>
            <rFont val="Tahoma"/>
            <family val="2"/>
          </rPr>
          <t xml:space="preserve">The amount requested from the sponsoring Program Office.
</t>
        </r>
      </text>
    </comment>
    <comment ref="A63" authorId="0" shapeId="0" xr:uid="{00000000-0006-0000-0200-000027000000}">
      <text>
        <r>
          <rPr>
            <sz val="8"/>
            <color indexed="81"/>
            <rFont val="Tahoma"/>
            <family val="2"/>
          </rPr>
          <t xml:space="preserve">Enter a text description explaining how the numbers provided in this section were generated, as well as any explanation of the proposed purchase of supplies. 
</t>
        </r>
      </text>
    </comment>
    <comment ref="A66" authorId="0" shapeId="0" xr:uid="{00000000-0006-0000-0200-000028000000}">
      <text>
        <r>
          <rPr>
            <sz val="8"/>
            <color indexed="81"/>
            <rFont val="Tahoma"/>
            <family val="2"/>
          </rPr>
          <t xml:space="preserve">Provide a description of the construction project and an estimate of the costs.  As a rule, construction costs are not allowable.  In some cases, minor repairs or renovations may be allowable.  Minor repairs or renovations should be classified in the “Other” category.  Consult with the program office before budgeting funds in this category.  All requested information must be included in the budget detail worksheet and  budget narrative. </t>
        </r>
      </text>
    </comment>
    <comment ref="D69" authorId="0" shapeId="0" xr:uid="{00000000-0006-0000-0200-000029000000}">
      <text>
        <r>
          <rPr>
            <sz val="8"/>
            <color indexed="81"/>
            <rFont val="Tahoma"/>
            <family val="2"/>
          </rPr>
          <t xml:space="preserve">Enter the total number of items to be purchased.
</t>
        </r>
      </text>
    </comment>
    <comment ref="F69" authorId="0" shapeId="0" xr:uid="{00000000-0006-0000-0200-00002A000000}">
      <text>
        <r>
          <rPr>
            <sz val="8"/>
            <color indexed="81"/>
            <rFont val="Tahoma"/>
            <family val="2"/>
          </rPr>
          <t xml:space="preserve">Enter the cost of each construction task.
</t>
        </r>
      </text>
    </comment>
    <comment ref="J69" authorId="0" shapeId="0" xr:uid="{00000000-0006-0000-0200-00002B000000}">
      <text>
        <r>
          <rPr>
            <sz val="8"/>
            <color indexed="81"/>
            <rFont val="Tahoma"/>
            <family val="2"/>
          </rPr>
          <t xml:space="preserve">Total cost is the calculated value of the data provided and should match the total amount to be paid for construction task. 
</t>
        </r>
        <r>
          <rPr>
            <b/>
            <sz val="8"/>
            <color indexed="81"/>
            <rFont val="Tahoma"/>
            <family val="2"/>
          </rPr>
          <t>Total Cost = # of Items x Cost</t>
        </r>
        <r>
          <rPr>
            <sz val="8"/>
            <color indexed="81"/>
            <rFont val="Tahoma"/>
            <family val="2"/>
          </rPr>
          <t xml:space="preserve">
</t>
        </r>
      </text>
    </comment>
    <comment ref="K69" authorId="2" shapeId="0" xr:uid="{00000000-0006-0000-0200-00002C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69" authorId="2" shapeId="0" xr:uid="{00000000-0006-0000-0200-00002D000000}">
      <text>
        <r>
          <rPr>
            <sz val="9"/>
            <color indexed="81"/>
            <rFont val="Tahoma"/>
            <family val="2"/>
          </rPr>
          <t xml:space="preserve">The amount requested from the sponsoring Program Office.
</t>
        </r>
      </text>
    </comment>
    <comment ref="A75" authorId="0" shapeId="0" xr:uid="{00000000-0006-0000-0200-00002E000000}">
      <text>
        <r>
          <rPr>
            <sz val="8"/>
            <color indexed="81"/>
            <rFont val="Tahoma"/>
            <family val="2"/>
          </rPr>
          <t xml:space="preserve">Enter a text description explaining how the numbers provided in this section were generated, as well as any explanation of the proposed construction. 
</t>
        </r>
      </text>
    </comment>
    <comment ref="A78" authorId="0" shapeId="0" xr:uid="{00000000-0006-0000-0200-00002F000000}">
      <text>
        <r>
          <rPr>
            <b/>
            <sz val="8"/>
            <color indexed="81"/>
            <rFont val="Tahoma"/>
            <family val="2"/>
          </rPr>
          <t>Subawards (see “Subaward” definition at 2 CFR 200.92):</t>
        </r>
        <r>
          <rPr>
            <sz val="8"/>
            <color indexed="81"/>
            <rFont val="Tahoma"/>
            <family val="2"/>
          </rPr>
          <t xml:space="preserve">  Provide a description of the Federal award activities proposed to be carried out by any subrecipient and an estimate of the cost (include the cost per subrecipient, to the extent known prior to application submission).  For each subrecipient, enter the subrecipient entity name, if known.  Please indicate any subaward information included under budget category G. Subawards (Subgrants) Contracts by including the label “(subaward)” with each subaward entry.
</t>
        </r>
      </text>
    </comment>
    <comment ref="J81" authorId="0" shapeId="0" xr:uid="{00000000-0006-0000-0200-000030000000}">
      <text>
        <r>
          <rPr>
            <sz val="8"/>
            <color indexed="81"/>
            <rFont val="Tahoma"/>
            <family val="2"/>
          </rPr>
          <t xml:space="preserve">Total cost is the value or cost of the subaward, as applicable.
</t>
        </r>
      </text>
    </comment>
    <comment ref="K81" authorId="2" shapeId="0" xr:uid="{00000000-0006-0000-0200-000031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81" authorId="2" shapeId="0" xr:uid="{00000000-0006-0000-0200-000032000000}">
      <text>
        <r>
          <rPr>
            <sz val="9"/>
            <color indexed="81"/>
            <rFont val="Tahoma"/>
            <family val="2"/>
          </rPr>
          <t xml:space="preserve">The amount requested from the sponsoring Program Office.
</t>
        </r>
      </text>
    </comment>
    <comment ref="A87" authorId="1" shapeId="0" xr:uid="{00000000-0006-0000-0200-000033000000}">
      <text>
        <r>
          <rPr>
            <sz val="9"/>
            <color indexed="81"/>
            <rFont val="Tahoma"/>
            <family val="2"/>
          </rPr>
          <t>Enter any travel expenses related to consultant travel to support the costs entered in this section.</t>
        </r>
      </text>
    </comment>
    <comment ref="G90" authorId="0" shapeId="0" xr:uid="{00000000-0006-0000-0200-000034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90" authorId="0" shapeId="0" xr:uid="{00000000-0006-0000-0200-000035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90" authorId="0" shapeId="0" xr:uid="{00000000-0006-0000-0200-000036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90" authorId="0" shapeId="0" xr:uid="{00000000-0006-0000-0200-000037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90" authorId="2" shapeId="0" xr:uid="{00000000-0006-0000-0200-000038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90" authorId="2" shapeId="0" xr:uid="{00000000-0006-0000-0200-000039000000}">
      <text>
        <r>
          <rPr>
            <sz val="9"/>
            <color indexed="81"/>
            <rFont val="Tahoma"/>
            <family val="2"/>
          </rPr>
          <t xml:space="preserve">The amount requested from the sponsoring Program Office.
</t>
        </r>
      </text>
    </comment>
    <comment ref="A96" authorId="0" shapeId="0" xr:uid="{00000000-0006-0000-0200-00003A000000}">
      <text>
        <r>
          <rPr>
            <sz val="8"/>
            <color indexed="81"/>
            <rFont val="Tahoma"/>
            <family val="2"/>
          </rPr>
          <t xml:space="preserve">Enter a text description explaining how the numbers provided in this section were generated, as well as any explanation of the proposed subawards (subgrants). 
</t>
        </r>
      </text>
    </comment>
    <comment ref="A99" authorId="0" shapeId="0" xr:uid="{00000000-0006-0000-0200-00003B000000}">
      <text>
        <r>
          <rPr>
            <b/>
            <sz val="8"/>
            <color indexed="81"/>
            <rFont val="Tahoma"/>
            <family val="2"/>
          </rPr>
          <t xml:space="preserve">Procurement contracts (see “Contract” definition at 2 CFR 200.22):  </t>
        </r>
        <r>
          <rPr>
            <sz val="8"/>
            <color indexed="81"/>
            <rFont val="Tahoma"/>
            <family val="2"/>
          </rPr>
          <t xml:space="preserve">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source procurements in excess of the Simplified Acquisition Threshold set in accordance with 41 U.S.C. 1908 (currently set at $150,000).  Consultant Fees: For each consultant enter the name, if known, service to be provided, hourly or daily fee (8-hour day), and estimated time on the project.  Consultant fees in excess of the DOJ grant-making component’s maximum rate for an 8-hour day (currently $650 for OJP and OVW, and $550 for the COPS Office).  All requested information must be included in the budget detail worksheet and budget narrative.
</t>
        </r>
      </text>
    </comment>
    <comment ref="J102" authorId="0" shapeId="0" xr:uid="{00000000-0006-0000-0200-00003C000000}">
      <text>
        <r>
          <rPr>
            <sz val="8"/>
            <color indexed="81"/>
            <rFont val="Tahoma"/>
            <family val="2"/>
          </rPr>
          <t xml:space="preserve">Total cost is the value or cost of the procurement contract, as applicable.
</t>
        </r>
      </text>
    </comment>
    <comment ref="K102" authorId="2" shapeId="0" xr:uid="{00000000-0006-0000-0200-00003D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02" authorId="2" shapeId="0" xr:uid="{00000000-0006-0000-0200-00003E000000}">
      <text>
        <r>
          <rPr>
            <sz val="9"/>
            <color indexed="81"/>
            <rFont val="Tahoma"/>
            <family val="2"/>
          </rPr>
          <t xml:space="preserve">The amount requested from the sponsoring Program Office.
</t>
        </r>
      </text>
    </comment>
    <comment ref="A108" authorId="1" shapeId="0" xr:uid="{00000000-0006-0000-0200-00003F000000}">
      <text>
        <r>
          <rPr>
            <sz val="9"/>
            <color indexed="81"/>
            <rFont val="Tahoma"/>
            <family val="2"/>
          </rPr>
          <t>Enter any travel expenses related to consultant travel to support the costs entered in this section.</t>
        </r>
      </text>
    </comment>
    <comment ref="G111" authorId="0" shapeId="0" xr:uid="{00000000-0006-0000-0200-000040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111" authorId="0" shapeId="0" xr:uid="{00000000-0006-0000-0200-000041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111" authorId="0" shapeId="0" xr:uid="{00000000-0006-0000-0200-000042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111" authorId="0" shapeId="0" xr:uid="{00000000-0006-0000-0200-000043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111" authorId="2" shapeId="0" xr:uid="{00000000-0006-0000-0200-000044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11" authorId="2" shapeId="0" xr:uid="{00000000-0006-0000-0200-000045000000}">
      <text>
        <r>
          <rPr>
            <sz val="9"/>
            <color indexed="81"/>
            <rFont val="Tahoma"/>
            <family val="2"/>
          </rPr>
          <t xml:space="preserve">The amount requested from the sponsoring Program Office.
</t>
        </r>
      </text>
    </comment>
    <comment ref="A117" authorId="0" shapeId="0" xr:uid="{00000000-0006-0000-0200-000046000000}">
      <text>
        <r>
          <rPr>
            <sz val="8"/>
            <color indexed="81"/>
            <rFont val="Tahoma"/>
            <family val="2"/>
          </rPr>
          <t xml:space="preserve">Enter a text description explaining how the numbers provided in this section were generated, as well as any explanation of the proposed procurement contracts. 
</t>
        </r>
      </text>
    </comment>
    <comment ref="A120" authorId="0" shapeId="0" xr:uid="{00000000-0006-0000-0200-000047000000}">
      <text>
        <r>
          <rPr>
            <sz val="8"/>
            <color indexed="81"/>
            <rFont val="Tahoma"/>
            <family val="2"/>
          </rPr>
          <t xml:space="preserve">List items (e.g., rent, reproduction, telephone, janitorial or security services, and investigative or confidential funds) by type and the basis of the computation. For example, provide the square footage and the cost per square foot for rent, or provide a monthly rental cost and how many months to rent. All requested information must be included in the budget detail worksheet and budget narrative.
</t>
        </r>
      </text>
    </comment>
    <comment ref="C123" authorId="1" shapeId="0" xr:uid="{00000000-0006-0000-0200-000048000000}">
      <text>
        <r>
          <rPr>
            <sz val="8"/>
            <color indexed="81"/>
            <rFont val="Tahoma"/>
            <family val="2"/>
          </rPr>
          <t>Enter the quantity</t>
        </r>
        <r>
          <rPr>
            <sz val="9"/>
            <color indexed="81"/>
            <rFont val="Tahoma"/>
            <family val="2"/>
          </rPr>
          <t xml:space="preserve">
</t>
        </r>
      </text>
    </comment>
    <comment ref="E123" authorId="0" shapeId="0" xr:uid="{00000000-0006-0000-0200-000049000000}">
      <text>
        <r>
          <rPr>
            <sz val="8"/>
            <color indexed="81"/>
            <rFont val="Tahoma"/>
            <family val="2"/>
          </rPr>
          <t xml:space="preserve">Enter the basis of the cost or rate (i.e. per square foot, hourly, daily, monthly, yearly, etc.).
</t>
        </r>
      </text>
    </comment>
    <comment ref="F123" authorId="0" shapeId="0" xr:uid="{00000000-0006-0000-0200-00004A000000}">
      <text>
        <r>
          <rPr>
            <sz val="8"/>
            <color indexed="81"/>
            <rFont val="Tahoma"/>
            <family val="2"/>
          </rPr>
          <t xml:space="preserve">Enter the cost or rate for the item.
</t>
        </r>
      </text>
    </comment>
    <comment ref="H123" authorId="0" shapeId="0" xr:uid="{00000000-0006-0000-0200-00004B000000}">
      <text>
        <r>
          <rPr>
            <sz val="8"/>
            <color indexed="81"/>
            <rFont val="Tahoma"/>
            <family val="2"/>
          </rPr>
          <t xml:space="preserve">Enter the length of time, if applicable.
</t>
        </r>
      </text>
    </comment>
    <comment ref="J123" authorId="0" shapeId="0" xr:uid="{00000000-0006-0000-0200-00004C000000}">
      <text>
        <r>
          <rPr>
            <sz val="8"/>
            <color indexed="81"/>
            <rFont val="Tahoma"/>
            <family val="2"/>
          </rPr>
          <t>Total cost is the value or cost of the other cost.</t>
        </r>
      </text>
    </comment>
    <comment ref="K123" authorId="2" shapeId="0" xr:uid="{00000000-0006-0000-0200-00004D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23" authorId="2" shapeId="0" xr:uid="{00000000-0006-0000-0200-00004E000000}">
      <text>
        <r>
          <rPr>
            <sz val="9"/>
            <color indexed="81"/>
            <rFont val="Tahoma"/>
            <family val="2"/>
          </rPr>
          <t xml:space="preserve">The amount requested from the sponsoring Program Office.
</t>
        </r>
      </text>
    </comment>
    <comment ref="A129" authorId="0" shapeId="0" xr:uid="{00000000-0006-0000-0200-00004F000000}">
      <text>
        <r>
          <rPr>
            <sz val="8"/>
            <color indexed="81"/>
            <rFont val="Tahoma"/>
            <family val="2"/>
          </rPr>
          <t xml:space="preserve">Enter a text description explaining how the numbers provided in this section were generated, as well as any explanation of the proposed other costs. 
</t>
        </r>
      </text>
    </comment>
    <comment ref="A132" authorId="0" shapeId="0" xr:uid="{00000000-0006-0000-0200-000050000000}">
      <text>
        <r>
          <rPr>
            <sz val="8"/>
            <color indexed="81"/>
            <rFont val="Tahoma"/>
            <family val="2"/>
          </rPr>
          <t>Indirect costs are allowed only if:  a) the applicant has a current, federally approved indirect cost rate; or b) the applicant is eligible to use and elects to use the “de minimis” indirect cost rate described in 2 C.F.R. 200.414(f).  (See paragraph D.1.b. in Appendix VII to Part 200—States and Local Government and Indian Tribe Indirect Cost Proposals for a description of entities that may not elect to use the “de minimis” rate.)  An applicant with a current, federally approved indirect cost rate must attach a copy of the rate approval, (a fully-executed, negotiated agreement).  If the applicant does not have an approved rate, one can be requested by contacting the applicant’s cognizant Federal agency, which will review all documentation and approve a rate for the applicant organization, or if the applicant’s accounting system permits, costs may be allocated in the direct costs categories.  (Applicant Indian tribal governments, in particular, should review Appendix VII to Part 200—States and Local Government and Indian Tribe Indirect Cost Proposals regarding submission and documentation of indirect cost proposals.)   All requested information must be included in the budget detail worksheet and budget narrative.
In order to use the “de minimis” indirect rate an applicant would need to attach written documentation to the application that advises DOJ of both the applicant’s eligibility (to use the “de minimis” rate) and its election. If the applicant elects the de minimis method, costs must be consistently charged as either indirect or direct costs, but may not be double charged or inconsistently charged as both. In addition, if this method is chosen then it must be used consistently for all federal awards until such time as the applicant entity chooses to negotiate a federally approved indirect cost rate.</t>
        </r>
      </text>
    </comment>
    <comment ref="D135" authorId="0" shapeId="0" xr:uid="{00000000-0006-0000-0200-000051000000}">
      <text>
        <r>
          <rPr>
            <sz val="8"/>
            <color indexed="81"/>
            <rFont val="Tahoma"/>
            <family val="2"/>
          </rPr>
          <t xml:space="preserve">Cost is the value of the indirect cost.
</t>
        </r>
      </text>
    </comment>
    <comment ref="F135" authorId="0" shapeId="0" xr:uid="{00000000-0006-0000-0200-000052000000}">
      <text>
        <r>
          <rPr>
            <sz val="8"/>
            <color indexed="81"/>
            <rFont val="Tahoma"/>
            <family val="2"/>
          </rPr>
          <t xml:space="preserve">The approved cost rate for this indirect cost.
</t>
        </r>
      </text>
    </comment>
    <comment ref="J135" authorId="0" shapeId="0" xr:uid="{00000000-0006-0000-0200-000053000000}">
      <text>
        <r>
          <rPr>
            <sz val="8"/>
            <color indexed="81"/>
            <rFont val="Tahoma"/>
            <family val="2"/>
          </rPr>
          <t xml:space="preserve">Total cost is the calculated value of the data provided and should match the total amount to be paid for this indirect cost. 
</t>
        </r>
        <r>
          <rPr>
            <b/>
            <sz val="8"/>
            <color indexed="81"/>
            <rFont val="Tahoma"/>
            <family val="2"/>
          </rPr>
          <t>Total Cost = Cost x Cost Rate</t>
        </r>
        <r>
          <rPr>
            <sz val="8"/>
            <color indexed="81"/>
            <rFont val="Tahoma"/>
            <family val="2"/>
          </rPr>
          <t xml:space="preserve">
</t>
        </r>
      </text>
    </comment>
    <comment ref="K135" authorId="2" shapeId="0" xr:uid="{00000000-0006-0000-0200-000054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35" authorId="2" shapeId="0" xr:uid="{00000000-0006-0000-0200-000055000000}">
      <text>
        <r>
          <rPr>
            <sz val="9"/>
            <color indexed="81"/>
            <rFont val="Tahoma"/>
            <family val="2"/>
          </rPr>
          <t xml:space="preserve">The amount requested from the sponsoring Program Office.
</t>
        </r>
      </text>
    </comment>
    <comment ref="A141" authorId="0" shapeId="0" xr:uid="{00000000-0006-0000-0200-000056000000}">
      <text>
        <r>
          <rPr>
            <sz val="8"/>
            <color indexed="81"/>
            <rFont val="Tahoma"/>
            <family val="2"/>
          </rPr>
          <t xml:space="preserve">Enter a text description explaining how the numbers provided in this section were generated, as well as any explanation of the proposed indirect costs.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Klousia, John</author>
    <author>Conner, James</author>
    <author>mangatadm</author>
  </authors>
  <commentList>
    <comment ref="A4" authorId="0" shapeId="0" xr:uid="{00000000-0006-0000-0400-000001000000}">
      <text>
        <r>
          <rPr>
            <sz val="8"/>
            <color indexed="81"/>
            <rFont val="Tahoma"/>
            <family val="2"/>
          </rPr>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detail worksheet and budget narrative.
</t>
        </r>
      </text>
    </comment>
    <comment ref="C7" authorId="1" shapeId="0" xr:uid="{00000000-0006-0000-0400-000002000000}">
      <text>
        <r>
          <rPr>
            <sz val="8"/>
            <color indexed="81"/>
            <rFont val="Tahoma"/>
            <family val="2"/>
          </rPr>
          <t xml:space="preserve">Enter the employee’s salary. This value can be entered as hourly, daily, weekly or yearly rates. </t>
        </r>
        <r>
          <rPr>
            <sz val="9"/>
            <color indexed="81"/>
            <rFont val="Tahoma"/>
            <family val="2"/>
          </rPr>
          <t xml:space="preserve">
</t>
        </r>
      </text>
    </comment>
    <comment ref="E7" authorId="0" shapeId="0" xr:uid="{00000000-0006-0000-0400-000003000000}">
      <text>
        <r>
          <rPr>
            <sz val="8"/>
            <color indexed="81"/>
            <rFont val="Tahoma"/>
            <family val="2"/>
          </rPr>
          <t xml:space="preserve">Enter the rate classification for this employee’s salary. Possible values are “hourly, daily, weekly, yearly.” This column is not used by the calculation and is only for annotative purposes.
</t>
        </r>
      </text>
    </comment>
    <comment ref="F7" authorId="0" shapeId="0" xr:uid="{00000000-0006-0000-0400-000004000000}">
      <text>
        <r>
          <rPr>
            <sz val="8"/>
            <color indexed="81"/>
            <rFont val="Tahoma"/>
            <family val="2"/>
          </rPr>
          <t xml:space="preserve">Enter the number of hours, days, weeks, or years the employee will be working on the project. This column should be the total calendar time. The employee’s actual allocation/availability should be reflected in the “%” column.
</t>
        </r>
      </text>
    </comment>
    <comment ref="H7" authorId="0" shapeId="0" xr:uid="{00000000-0006-0000-0400-000005000000}">
      <text>
        <r>
          <rPr>
            <sz val="8"/>
            <color indexed="81"/>
            <rFont val="Tahoma"/>
            <family val="2"/>
          </rPr>
          <t xml:space="preserve">Enter the percentage the individual will be working on the proposed project. If the employee is full-time enter 100%.
</t>
        </r>
      </text>
    </comment>
    <comment ref="J7" authorId="0" shapeId="0" xr:uid="{00000000-0006-0000-0400-000006000000}">
      <text>
        <r>
          <rPr>
            <sz val="8"/>
            <color indexed="81"/>
            <rFont val="Tahoma"/>
            <family val="2"/>
          </rPr>
          <t xml:space="preserve">Total cost is the calculated value of the data provided and should match the total amount to be paid to this employee over the life of the program. 
 </t>
        </r>
        <r>
          <rPr>
            <b/>
            <sz val="8"/>
            <color indexed="81"/>
            <rFont val="Tahoma"/>
            <family val="2"/>
          </rPr>
          <t>Total Cost = Salary x Time Worked x Percentage of Time</t>
        </r>
        <r>
          <rPr>
            <sz val="8"/>
            <color indexed="81"/>
            <rFont val="Tahoma"/>
            <family val="2"/>
          </rPr>
          <t xml:space="preserve">
</t>
        </r>
      </text>
    </comment>
    <comment ref="K7" authorId="2" shapeId="0" xr:uid="{00000000-0006-0000-0400-00000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7" authorId="2" shapeId="0" xr:uid="{00000000-0006-0000-0400-000008000000}">
      <text>
        <r>
          <rPr>
            <sz val="9"/>
            <color indexed="81"/>
            <rFont val="Tahoma"/>
            <family val="2"/>
          </rPr>
          <t xml:space="preserve">The amount requested from the sponsoring Program Office.
</t>
        </r>
      </text>
    </comment>
    <comment ref="A13" authorId="0" shapeId="0" xr:uid="{00000000-0006-0000-0400-000009000000}">
      <text>
        <r>
          <rPr>
            <sz val="8"/>
            <color indexed="81"/>
            <rFont val="Tahoma"/>
            <family val="2"/>
          </rPr>
          <t xml:space="preserve">Enter a text description explaining how the numbers provided in this section were generated, as well as any explanation of the proposed personnel’s roles and qualifications. 
</t>
        </r>
      </text>
    </comment>
    <comment ref="A16" authorId="0" shapeId="0" xr:uid="{00000000-0006-0000-0400-00000A000000}">
      <text>
        <r>
          <rPr>
            <sz val="8"/>
            <color indexed="81"/>
            <rFont val="Tahoma"/>
            <family val="2"/>
          </rPr>
          <t>Fringe benefits should be based on actual known costs or an approved negotiated rate by a Federal agency. If not based on an approved negotiated rate, list the composition of the fringe benefit package. Fringe benefits are for the personnel listed in the budget category (A) and only for the percentage of time devoted to the project. All requested information must be included in the budget detail worksheet and budget narrative.</t>
        </r>
      </text>
    </comment>
    <comment ref="D19" authorId="0" shapeId="0" xr:uid="{00000000-0006-0000-0400-00000B000000}">
      <text>
        <r>
          <rPr>
            <sz val="8"/>
            <color indexed="81"/>
            <rFont val="Tahoma"/>
            <family val="2"/>
          </rPr>
          <t xml:space="preserve">Enter the cost base for each employee listed in section “A. Personnel” that will receive fringe benefits as part of working on this grant. The salary value may be the Total Cost value calculated for the specific employee.
</t>
        </r>
      </text>
    </comment>
    <comment ref="F19" authorId="0" shapeId="0" xr:uid="{00000000-0006-0000-0400-00000C000000}">
      <text>
        <r>
          <rPr>
            <sz val="8"/>
            <color indexed="81"/>
            <rFont val="Tahoma"/>
            <family val="2"/>
          </rPr>
          <t xml:space="preserve">Enter the percentage of the employee’s salary that is paid as fringe benefits.
</t>
        </r>
      </text>
    </comment>
    <comment ref="J19" authorId="0" shapeId="0" xr:uid="{00000000-0006-0000-0400-00000D000000}">
      <text>
        <r>
          <rPr>
            <sz val="8"/>
            <color indexed="81"/>
            <rFont val="Tahoma"/>
            <family val="2"/>
          </rPr>
          <t>Total cost is the calculated value of the data provided and should match the total amount to be paid to this employee as fringe benefits over the life of the sponsored program.</t>
        </r>
      </text>
    </comment>
    <comment ref="K19" authorId="2" shapeId="0" xr:uid="{00000000-0006-0000-0400-00000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9" authorId="2" shapeId="0" xr:uid="{00000000-0006-0000-0400-00000F000000}">
      <text>
        <r>
          <rPr>
            <sz val="9"/>
            <color indexed="81"/>
            <rFont val="Tahoma"/>
            <family val="2"/>
          </rPr>
          <t xml:space="preserve">The amount requested from the sponsoring Program Office.
</t>
        </r>
      </text>
    </comment>
    <comment ref="A25" authorId="0" shapeId="0" xr:uid="{00000000-0006-0000-0400-000010000000}">
      <text>
        <r>
          <rPr>
            <sz val="8"/>
            <color indexed="81"/>
            <rFont val="Tahoma"/>
            <family val="2"/>
          </rPr>
          <t xml:space="preserve">Enter a text description explaining how the numbers provided in this section were generated, as well as any explanation of the proposed benefits. 
</t>
        </r>
      </text>
    </comment>
    <comment ref="A28" authorId="0" shapeId="0" xr:uid="{00000000-0006-0000-0400-000011000000}">
      <text>
        <r>
          <rPr>
            <sz val="8"/>
            <color indexed="81"/>
            <rFont val="Tahoma"/>
            <family val="2"/>
          </rPr>
          <t xml:space="preserve">Itemize travel expenses of staff personnel (e.g. staff to training, field interviews, advisory group meeting, etc.). Describe the purpose of each travel expenditure in reference to the project objectives. Show the basis of computation (e.g., six people to 3-day training at $X airfare, $X lodging, $X subsistence). In training projects, travel and meals for trainees should be listed separately. Show the number of trainees and the unit costs involved. Identify the location of travel, if known; or if unknown, indicate "location to be determined." Indicate whether applicant's formal written travel policy or the Federal Travel Regulations are followed.
Note:  Travel expenses for consultants should be included in the “Consultant Travel” data fields under the “Subawards (Subgrants)/Procurement Contracts” category. For each Purpose Area applied for, the budget should include the estimated cost for travel and accommodations for two staff to attend two three-day long meetings, with one in Washington D.C. and one in their region, with the exception of Purpose Area 1, which should budget for one meeting in Washington D.C, and Purpose Areas 6 and 7, which should budget for 3 meetings within a 3 year period, with 2 in Washington D.C, and 1 within their region. All requested information must be included in the budget detail worksheet and budget narrative. </t>
        </r>
      </text>
    </comment>
    <comment ref="F31" authorId="0" shapeId="0" xr:uid="{00000000-0006-0000-0400-000012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G31" authorId="0" shapeId="0" xr:uid="{00000000-0006-0000-0400-000013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H31" authorId="0" shapeId="0" xr:uid="{00000000-0006-0000-0400-000014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I31" authorId="1" shapeId="0" xr:uid="{00000000-0006-0000-0400-000015000000}">
      <text>
        <r>
          <rPr>
            <sz val="8"/>
            <color indexed="81"/>
            <rFont val="Tahoma"/>
            <family val="2"/>
          </rPr>
          <t>Enter the number of trips that will be taken over the course of the grant.</t>
        </r>
        <r>
          <rPr>
            <sz val="9"/>
            <color indexed="81"/>
            <rFont val="Tahoma"/>
            <family val="2"/>
          </rPr>
          <t xml:space="preserve">
</t>
        </r>
      </text>
    </comment>
    <comment ref="J31" authorId="0" shapeId="0" xr:uid="{00000000-0006-0000-0400-000016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x # of Trips
</t>
        </r>
        <r>
          <rPr>
            <sz val="8"/>
            <color indexed="81"/>
            <rFont val="Tahoma"/>
            <family val="2"/>
          </rPr>
          <t xml:space="preserve">
 </t>
        </r>
      </text>
    </comment>
    <comment ref="K31" authorId="2" shapeId="0" xr:uid="{00000000-0006-0000-0400-00001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31" authorId="2" shapeId="0" xr:uid="{00000000-0006-0000-0400-000018000000}">
      <text>
        <r>
          <rPr>
            <sz val="9"/>
            <color indexed="81"/>
            <rFont val="Tahoma"/>
            <family val="2"/>
          </rPr>
          <t xml:space="preserve">The amount requested from the sponsoring Program Office.
</t>
        </r>
      </text>
    </comment>
    <comment ref="A37" authorId="0" shapeId="0" xr:uid="{00000000-0006-0000-0400-000019000000}">
      <text>
        <r>
          <rPr>
            <sz val="8"/>
            <color indexed="81"/>
            <rFont val="Tahoma"/>
            <family val="2"/>
          </rPr>
          <t xml:space="preserve">Enter a text description explaining how the numbers provided in this section were generated, as well as any explanation of the proposed travel. 
</t>
        </r>
      </text>
    </comment>
    <comment ref="A40" authorId="0" shapeId="0" xr:uid="{00000000-0006-0000-0400-00001A000000}">
      <text>
        <r>
          <rPr>
            <sz val="8"/>
            <color indexed="81"/>
            <rFont val="Tahoma"/>
            <family val="2"/>
          </rPr>
          <t>List non-expendable items that are to be purchased (Note: Organization's own capitalization policy for classification of equipment should be used). Expendable items should be included in the "Supplies" category. Applicants should analyze the cost benefits of purchasing versus leasing equipment, especially high cost items and those subject to rapid technological advances. Rented or leased equipment costs should be listed in the “Contracts” data fields under the “Subawards (Subgrants)/Procurement Contracts” category. In the budget narrative, explain how the equipment is necessary for the success of the project, and describe the procurement method to be used. All requested information must be included in the budget detail worksheet and budget narrative.</t>
        </r>
      </text>
    </comment>
    <comment ref="D43" authorId="0" shapeId="0" xr:uid="{00000000-0006-0000-0400-00001B000000}">
      <text>
        <r>
          <rPr>
            <sz val="8"/>
            <color indexed="81"/>
            <rFont val="Tahoma"/>
            <family val="2"/>
          </rPr>
          <t xml:space="preserve">Enter the total number of items to be purchased.
</t>
        </r>
      </text>
    </comment>
    <comment ref="F43" authorId="0" shapeId="0" xr:uid="{00000000-0006-0000-0400-00001C000000}">
      <text>
        <r>
          <rPr>
            <sz val="8"/>
            <color indexed="81"/>
            <rFont val="Tahoma"/>
            <family val="2"/>
          </rPr>
          <t xml:space="preserve">Enter the cost of each equipment item.
</t>
        </r>
      </text>
    </comment>
    <comment ref="J43" authorId="0" shapeId="0" xr:uid="{00000000-0006-0000-0400-00001D000000}">
      <text>
        <r>
          <rPr>
            <sz val="8"/>
            <color indexed="81"/>
            <rFont val="Tahoma"/>
            <family val="2"/>
          </rPr>
          <t xml:space="preserve">Total cost is the calculated value of the data provided and should match the total amount to be paid for equipment item. 
</t>
        </r>
        <r>
          <rPr>
            <b/>
            <sz val="8"/>
            <color indexed="81"/>
            <rFont val="Tahoma"/>
            <family val="2"/>
          </rPr>
          <t>Total Cost = # of Items x Cost</t>
        </r>
        <r>
          <rPr>
            <sz val="8"/>
            <color indexed="81"/>
            <rFont val="Tahoma"/>
            <family val="2"/>
          </rPr>
          <t xml:space="preserve">
</t>
        </r>
      </text>
    </comment>
    <comment ref="K43" authorId="2" shapeId="0" xr:uid="{00000000-0006-0000-0400-00001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43" authorId="2" shapeId="0" xr:uid="{00000000-0006-0000-0400-00001F000000}">
      <text>
        <r>
          <rPr>
            <sz val="9"/>
            <color indexed="81"/>
            <rFont val="Tahoma"/>
            <family val="2"/>
          </rPr>
          <t xml:space="preserve">The amount requested from the sponsoring Program Office.
</t>
        </r>
      </text>
    </comment>
    <comment ref="A49" authorId="0" shapeId="0" xr:uid="{00000000-0006-0000-0400-000020000000}">
      <text>
        <r>
          <rPr>
            <sz val="8"/>
            <color indexed="81"/>
            <rFont val="Tahoma"/>
            <family val="2"/>
          </rPr>
          <t xml:space="preserve">Enter a text description explaining how the numbers provided in this section were generated, as well as any explanation of the proposed equipment purchase. 
</t>
        </r>
      </text>
    </comment>
    <comment ref="A52" authorId="0" shapeId="0" xr:uid="{00000000-0006-0000-0400-000021000000}">
      <text>
        <r>
          <rPr>
            <sz val="8"/>
            <color indexed="81"/>
            <rFont val="Tahoma"/>
            <family val="2"/>
          </rPr>
          <t>List items by type (office supplies, postage, training materials, copy paper, and expendable equipment items costing less than $5,000, such as books, hand held tape recorders) and show the basis for computation. Generally, supplies include any materials that are expendable or consumed during the course of the project. All requested information must be included in the budget detail worksheet and budget narrative.</t>
        </r>
      </text>
    </comment>
    <comment ref="D55" authorId="0" shapeId="0" xr:uid="{00000000-0006-0000-0400-000022000000}">
      <text>
        <r>
          <rPr>
            <sz val="8"/>
            <color indexed="81"/>
            <rFont val="Tahoma"/>
            <family val="2"/>
          </rPr>
          <t xml:space="preserve">Enter the total number of items to be purchased.
</t>
        </r>
      </text>
    </comment>
    <comment ref="F55" authorId="0" shapeId="0" xr:uid="{00000000-0006-0000-0400-000023000000}">
      <text>
        <r>
          <rPr>
            <sz val="8"/>
            <color indexed="81"/>
            <rFont val="Tahoma"/>
            <family val="2"/>
          </rPr>
          <t xml:space="preserve">Enter the cost of each supply item, for example, $11 for printer ink or $110 for office supplies.
</t>
        </r>
      </text>
    </comment>
    <comment ref="J55" authorId="0" shapeId="0" xr:uid="{00000000-0006-0000-0400-000024000000}">
      <text>
        <r>
          <rPr>
            <sz val="8"/>
            <color indexed="81"/>
            <rFont val="Tahoma"/>
            <family val="2"/>
          </rPr>
          <t xml:space="preserve">Total cost is the calculated value of the data provided and should match the total amount to be paid for supply item. 
</t>
        </r>
        <r>
          <rPr>
            <b/>
            <sz val="8"/>
            <color indexed="81"/>
            <rFont val="Tahoma"/>
            <family val="2"/>
          </rPr>
          <t>Total Cost = # of Items x Cost</t>
        </r>
        <r>
          <rPr>
            <sz val="8"/>
            <color indexed="81"/>
            <rFont val="Tahoma"/>
            <family val="2"/>
          </rPr>
          <t xml:space="preserve">
</t>
        </r>
      </text>
    </comment>
    <comment ref="K55" authorId="2" shapeId="0" xr:uid="{00000000-0006-0000-0400-000025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55" authorId="2" shapeId="0" xr:uid="{00000000-0006-0000-0400-000026000000}">
      <text>
        <r>
          <rPr>
            <sz val="9"/>
            <color indexed="81"/>
            <rFont val="Tahoma"/>
            <family val="2"/>
          </rPr>
          <t xml:space="preserve">The amount requested from the sponsoring Program Office.
</t>
        </r>
      </text>
    </comment>
    <comment ref="A61" authorId="0" shapeId="0" xr:uid="{00000000-0006-0000-0400-000027000000}">
      <text>
        <r>
          <rPr>
            <sz val="8"/>
            <color indexed="81"/>
            <rFont val="Tahoma"/>
            <family val="2"/>
          </rPr>
          <t xml:space="preserve">Enter a text description explaining how the numbers provided in this section were generated, as well as any explanation of the proposed purchase of supplies. 
</t>
        </r>
      </text>
    </comment>
    <comment ref="A64" authorId="0" shapeId="0" xr:uid="{00000000-0006-0000-0400-000028000000}">
      <text>
        <r>
          <rPr>
            <sz val="8"/>
            <color indexed="81"/>
            <rFont val="Tahoma"/>
            <family val="2"/>
          </rPr>
          <t xml:space="preserve">Provide a description of the construction project and an estimate of the costs.  As a rule, construction costs are not allowable.  In some cases, minor repairs or renovations may be allowable.  Minor repairs or renovations should be classified in the “Other” category.  Consult with the program office before budgeting funds in this category.  All requested information must be included in the budget detail worksheet and  budget narrative. </t>
        </r>
      </text>
    </comment>
    <comment ref="D67" authorId="0" shapeId="0" xr:uid="{00000000-0006-0000-0400-000029000000}">
      <text>
        <r>
          <rPr>
            <sz val="8"/>
            <color indexed="81"/>
            <rFont val="Tahoma"/>
            <family val="2"/>
          </rPr>
          <t xml:space="preserve">Enter the total number of items to be purchased.
</t>
        </r>
      </text>
    </comment>
    <comment ref="F67" authorId="0" shapeId="0" xr:uid="{00000000-0006-0000-0400-00002A000000}">
      <text>
        <r>
          <rPr>
            <sz val="8"/>
            <color indexed="81"/>
            <rFont val="Tahoma"/>
            <family val="2"/>
          </rPr>
          <t xml:space="preserve">Enter the cost of each construction task.
</t>
        </r>
      </text>
    </comment>
    <comment ref="J67" authorId="0" shapeId="0" xr:uid="{00000000-0006-0000-0400-00002B000000}">
      <text>
        <r>
          <rPr>
            <sz val="8"/>
            <color indexed="81"/>
            <rFont val="Tahoma"/>
            <family val="2"/>
          </rPr>
          <t xml:space="preserve">Total cost is the calculated value of the data provided and should match the total amount to be paid for construction task. 
</t>
        </r>
        <r>
          <rPr>
            <b/>
            <sz val="8"/>
            <color indexed="81"/>
            <rFont val="Tahoma"/>
            <family val="2"/>
          </rPr>
          <t>Total Cost = # of Items x Cost</t>
        </r>
        <r>
          <rPr>
            <sz val="8"/>
            <color indexed="81"/>
            <rFont val="Tahoma"/>
            <family val="2"/>
          </rPr>
          <t xml:space="preserve">
</t>
        </r>
      </text>
    </comment>
    <comment ref="K67" authorId="2" shapeId="0" xr:uid="{00000000-0006-0000-0400-00002C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67" authorId="2" shapeId="0" xr:uid="{00000000-0006-0000-0400-00002D000000}">
      <text>
        <r>
          <rPr>
            <sz val="9"/>
            <color indexed="81"/>
            <rFont val="Tahoma"/>
            <family val="2"/>
          </rPr>
          <t xml:space="preserve">The amount requested from the sponsoring Program Office.
</t>
        </r>
      </text>
    </comment>
    <comment ref="A73" authorId="0" shapeId="0" xr:uid="{00000000-0006-0000-0400-00002E000000}">
      <text>
        <r>
          <rPr>
            <sz val="8"/>
            <color indexed="81"/>
            <rFont val="Tahoma"/>
            <family val="2"/>
          </rPr>
          <t xml:space="preserve">Enter a text description explaining how the numbers provided in this section were generated, as well as any explanation of the proposed construction. 
</t>
        </r>
      </text>
    </comment>
    <comment ref="A76" authorId="0" shapeId="0" xr:uid="{00000000-0006-0000-0400-00002F000000}">
      <text>
        <r>
          <rPr>
            <b/>
            <sz val="8"/>
            <color indexed="81"/>
            <rFont val="Tahoma"/>
            <family val="2"/>
          </rPr>
          <t>Subawards (see “Subaward” definition at 2 CFR 200.92):</t>
        </r>
        <r>
          <rPr>
            <sz val="8"/>
            <color indexed="81"/>
            <rFont val="Tahoma"/>
            <family val="2"/>
          </rPr>
          <t xml:space="preserve">  Provide a description of the Federal award activities proposed to be carried out by any subrecipient and an estimate of the cost (include the cost per subrecipient, to the extent known prior to application submission).  For each subrecipient, enter the subrecipient entity name, if known.  Please indicate any subaward information included under budget category G. Subawards (Subgrants) Contracts by including the label “(subaward)” with each subaward entry.
</t>
        </r>
      </text>
    </comment>
    <comment ref="J79" authorId="0" shapeId="0" xr:uid="{00000000-0006-0000-0400-000030000000}">
      <text>
        <r>
          <rPr>
            <sz val="8"/>
            <color indexed="81"/>
            <rFont val="Tahoma"/>
            <family val="2"/>
          </rPr>
          <t xml:space="preserve">Total cost is the value or cost of the subaward, as applicable.
</t>
        </r>
      </text>
    </comment>
    <comment ref="K79" authorId="2" shapeId="0" xr:uid="{00000000-0006-0000-0400-000031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79" authorId="2" shapeId="0" xr:uid="{00000000-0006-0000-0400-000032000000}">
      <text>
        <r>
          <rPr>
            <sz val="9"/>
            <color indexed="81"/>
            <rFont val="Tahoma"/>
            <family val="2"/>
          </rPr>
          <t xml:space="preserve">The amount requested from the sponsoring Program Office.
</t>
        </r>
      </text>
    </comment>
    <comment ref="A85" authorId="1" shapeId="0" xr:uid="{00000000-0006-0000-0400-000033000000}">
      <text>
        <r>
          <rPr>
            <sz val="9"/>
            <color indexed="81"/>
            <rFont val="Tahoma"/>
            <family val="2"/>
          </rPr>
          <t>Enter any travel expenses related to consultant travel to support the costs entered in this section.</t>
        </r>
      </text>
    </comment>
    <comment ref="G88" authorId="0" shapeId="0" xr:uid="{00000000-0006-0000-0400-000034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88" authorId="0" shapeId="0" xr:uid="{00000000-0006-0000-0400-000035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88" authorId="0" shapeId="0" xr:uid="{00000000-0006-0000-0400-000036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88" authorId="0" shapeId="0" xr:uid="{00000000-0006-0000-0400-000037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88" authorId="2" shapeId="0" xr:uid="{00000000-0006-0000-0400-000038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88" authorId="2" shapeId="0" xr:uid="{00000000-0006-0000-0400-000039000000}">
      <text>
        <r>
          <rPr>
            <sz val="9"/>
            <color indexed="81"/>
            <rFont val="Tahoma"/>
            <family val="2"/>
          </rPr>
          <t xml:space="preserve">The amount requested from the sponsoring Program Office.
</t>
        </r>
      </text>
    </comment>
    <comment ref="A94" authorId="0" shapeId="0" xr:uid="{00000000-0006-0000-0400-00003A000000}">
      <text>
        <r>
          <rPr>
            <sz val="8"/>
            <color indexed="81"/>
            <rFont val="Tahoma"/>
            <family val="2"/>
          </rPr>
          <t xml:space="preserve">Enter a text description explaining how the numbers provided in this section were generated, as well as any explanation of the proposed subawards (subgrants). 
</t>
        </r>
      </text>
    </comment>
    <comment ref="A97" authorId="0" shapeId="0" xr:uid="{00000000-0006-0000-0400-00003B000000}">
      <text>
        <r>
          <rPr>
            <b/>
            <sz val="8"/>
            <color indexed="81"/>
            <rFont val="Tahoma"/>
            <family val="2"/>
          </rPr>
          <t xml:space="preserve">Procurement contracts (see “Contract” definition at 2 CFR 200.22):  </t>
        </r>
        <r>
          <rPr>
            <sz val="8"/>
            <color indexed="81"/>
            <rFont val="Tahoma"/>
            <family val="2"/>
          </rPr>
          <t xml:space="preserve">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source procurements in excess of the Simplified Acquisition Threshold set in accordance with 41 U.S.C. 1908 (currently set at $150,000).  Consultant Fees: For each consultant enter the name, if known, service to be provided, hourly or daily fee (8-hour day), and estimated time on the project.  Consultant fees in excess of the DOJ grant-making component’s maximum rate for an 8-hour day (currently $650 for OJP and OVW, and $550 for the COPS Office).  All requested information must be included in the budget detail worksheet and budget narrative.
</t>
        </r>
      </text>
    </comment>
    <comment ref="J100" authorId="0" shapeId="0" xr:uid="{00000000-0006-0000-0400-00003C000000}">
      <text>
        <r>
          <rPr>
            <sz val="8"/>
            <color indexed="81"/>
            <rFont val="Tahoma"/>
            <family val="2"/>
          </rPr>
          <t xml:space="preserve">Total cost is the value or cost of the procurement contract, as applicable.
</t>
        </r>
      </text>
    </comment>
    <comment ref="K100" authorId="2" shapeId="0" xr:uid="{00000000-0006-0000-0400-00003D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00" authorId="2" shapeId="0" xr:uid="{00000000-0006-0000-0400-00003E000000}">
      <text>
        <r>
          <rPr>
            <sz val="9"/>
            <color indexed="81"/>
            <rFont val="Tahoma"/>
            <family val="2"/>
          </rPr>
          <t xml:space="preserve">The amount requested from the sponsoring Program Office.
</t>
        </r>
      </text>
    </comment>
    <comment ref="A106" authorId="1" shapeId="0" xr:uid="{00000000-0006-0000-0400-00003F000000}">
      <text>
        <r>
          <rPr>
            <sz val="9"/>
            <color indexed="81"/>
            <rFont val="Tahoma"/>
            <family val="2"/>
          </rPr>
          <t>Enter any travel expenses related to consultant travel to support the costs entered in this section.</t>
        </r>
      </text>
    </comment>
    <comment ref="G109" authorId="0" shapeId="0" xr:uid="{00000000-0006-0000-0400-000040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109" authorId="0" shapeId="0" xr:uid="{00000000-0006-0000-0400-000041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109" authorId="0" shapeId="0" xr:uid="{00000000-0006-0000-0400-000042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109" authorId="0" shapeId="0" xr:uid="{00000000-0006-0000-0400-000043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109" authorId="2" shapeId="0" xr:uid="{00000000-0006-0000-0400-000044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09" authorId="2" shapeId="0" xr:uid="{00000000-0006-0000-0400-000045000000}">
      <text>
        <r>
          <rPr>
            <sz val="9"/>
            <color indexed="81"/>
            <rFont val="Tahoma"/>
            <family val="2"/>
          </rPr>
          <t xml:space="preserve">The amount requested from the sponsoring Program Office.
</t>
        </r>
      </text>
    </comment>
    <comment ref="A115" authorId="0" shapeId="0" xr:uid="{00000000-0006-0000-0400-000046000000}">
      <text>
        <r>
          <rPr>
            <sz val="8"/>
            <color indexed="81"/>
            <rFont val="Tahoma"/>
            <family val="2"/>
          </rPr>
          <t xml:space="preserve">Enter a text description explaining how the numbers provided in this section were generated, as well as any explanation of the proposed procurement contracts. 
</t>
        </r>
      </text>
    </comment>
    <comment ref="A118" authorId="0" shapeId="0" xr:uid="{00000000-0006-0000-0400-000047000000}">
      <text>
        <r>
          <rPr>
            <sz val="8"/>
            <color indexed="81"/>
            <rFont val="Tahoma"/>
            <family val="2"/>
          </rPr>
          <t xml:space="preserve">List items (e.g., rent, reproduction, telephone, janitorial or security services, and investigative or confidential funds) by type and the basis of the computation. For example, provide the square footage and the cost per square foot for rent, or provide a monthly rental cost and how many months to rent. All requested information must be included in the budget detail worksheet and budget narrative.
</t>
        </r>
      </text>
    </comment>
    <comment ref="C121" authorId="1" shapeId="0" xr:uid="{00000000-0006-0000-0400-000048000000}">
      <text>
        <r>
          <rPr>
            <sz val="8"/>
            <color indexed="81"/>
            <rFont val="Tahoma"/>
            <family val="2"/>
          </rPr>
          <t>Enter the quantity</t>
        </r>
        <r>
          <rPr>
            <sz val="9"/>
            <color indexed="81"/>
            <rFont val="Tahoma"/>
            <family val="2"/>
          </rPr>
          <t xml:space="preserve">
</t>
        </r>
      </text>
    </comment>
    <comment ref="E121" authorId="0" shapeId="0" xr:uid="{00000000-0006-0000-0400-000049000000}">
      <text>
        <r>
          <rPr>
            <sz val="8"/>
            <color indexed="81"/>
            <rFont val="Tahoma"/>
            <family val="2"/>
          </rPr>
          <t xml:space="preserve">Enter the basis of the cost or rate (i.e. per square foot, hourly, daily, monthly, yearly, etc.).
</t>
        </r>
      </text>
    </comment>
    <comment ref="F121" authorId="0" shapeId="0" xr:uid="{00000000-0006-0000-0400-00004A000000}">
      <text>
        <r>
          <rPr>
            <sz val="8"/>
            <color indexed="81"/>
            <rFont val="Tahoma"/>
            <family val="2"/>
          </rPr>
          <t xml:space="preserve">Enter the cost or rate for the item.
</t>
        </r>
      </text>
    </comment>
    <comment ref="H121" authorId="0" shapeId="0" xr:uid="{00000000-0006-0000-0400-00004B000000}">
      <text>
        <r>
          <rPr>
            <sz val="8"/>
            <color indexed="81"/>
            <rFont val="Tahoma"/>
            <family val="2"/>
          </rPr>
          <t xml:space="preserve">Enter the length of time, if applicable.
</t>
        </r>
      </text>
    </comment>
    <comment ref="J121" authorId="0" shapeId="0" xr:uid="{00000000-0006-0000-0400-00004C000000}">
      <text>
        <r>
          <rPr>
            <sz val="8"/>
            <color indexed="81"/>
            <rFont val="Tahoma"/>
            <family val="2"/>
          </rPr>
          <t>Total cost is the value or cost of the other cost.</t>
        </r>
      </text>
    </comment>
    <comment ref="K121" authorId="2" shapeId="0" xr:uid="{00000000-0006-0000-0400-00004D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21" authorId="2" shapeId="0" xr:uid="{00000000-0006-0000-0400-00004E000000}">
      <text>
        <r>
          <rPr>
            <sz val="9"/>
            <color indexed="81"/>
            <rFont val="Tahoma"/>
            <family val="2"/>
          </rPr>
          <t xml:space="preserve">The amount requested from the sponsoring Program Office.
</t>
        </r>
      </text>
    </comment>
    <comment ref="A127" authorId="0" shapeId="0" xr:uid="{00000000-0006-0000-0400-00004F000000}">
      <text>
        <r>
          <rPr>
            <sz val="8"/>
            <color indexed="81"/>
            <rFont val="Tahoma"/>
            <family val="2"/>
          </rPr>
          <t xml:space="preserve">Enter a text description explaining how the numbers provided in this section were generated, as well as any explanation of the proposed other costs. 
</t>
        </r>
      </text>
    </comment>
    <comment ref="A130" authorId="0" shapeId="0" xr:uid="{00000000-0006-0000-0400-000050000000}">
      <text>
        <r>
          <rPr>
            <sz val="8"/>
            <color indexed="81"/>
            <rFont val="Tahoma"/>
            <family val="2"/>
          </rPr>
          <t>Indirect costs are allowed only if:  a) the applicant has a current, federally approved indirect cost rate; or b) the applicant is eligible to use and elects to use the “de minimis” indirect cost rate described in 2 C.F.R. 200.414(f).  (See paragraph D.1.b. in Appendix VII to Part 200—States and Local Government and Indian Tribe Indirect Cost Proposals for a description of entities that may not elect to use the “de minimis” rate.)  An applicant with a current, federally approved indirect cost rate must attach a copy of the rate approval, (a fully-executed, negotiated agreement).  If the applicant does not have an approved rate, one can be requested by contacting the applicant’s cognizant Federal agency, which will review all documentation and approve a rate for the applicant organization, or if the applicant’s accounting system permits, costs may be allocated in the direct costs categories.  (Applicant Indian tribal governments, in particular, should review Appendix VII to Part 200—States and Local Government and Indian Tribe Indirect Cost Proposals regarding submission and documentation of indirect cost proposals.)   All requested information must be included in the budget detail worksheet and budget narrative.
In order to use the “de minimis” indirect rate an applicant would need to attach written documentation to the application that advises DOJ of both the applicant’s eligibility (to use the “de minimis” rate) and its election. If the applicant elects the de minimis method, costs must be consistently charged as either indirect or direct costs, but may not be double charged or inconsistently charged as both. In addition, if this method is chosen then it must be used consistently for all federal awards until such time as the applicant entity chooses to negotiate a federally approved indirect cost rate.</t>
        </r>
      </text>
    </comment>
    <comment ref="D133" authorId="0" shapeId="0" xr:uid="{00000000-0006-0000-0400-000051000000}">
      <text>
        <r>
          <rPr>
            <sz val="8"/>
            <color indexed="81"/>
            <rFont val="Tahoma"/>
            <family val="2"/>
          </rPr>
          <t xml:space="preserve">Cost is the value of the indirect cost.
</t>
        </r>
      </text>
    </comment>
    <comment ref="F133" authorId="0" shapeId="0" xr:uid="{00000000-0006-0000-0400-000052000000}">
      <text>
        <r>
          <rPr>
            <sz val="8"/>
            <color indexed="81"/>
            <rFont val="Tahoma"/>
            <family val="2"/>
          </rPr>
          <t xml:space="preserve">The approved cost rate for this indirect cost.
</t>
        </r>
      </text>
    </comment>
    <comment ref="J133" authorId="0" shapeId="0" xr:uid="{00000000-0006-0000-0400-000053000000}">
      <text>
        <r>
          <rPr>
            <sz val="8"/>
            <color indexed="81"/>
            <rFont val="Tahoma"/>
            <family val="2"/>
          </rPr>
          <t xml:space="preserve">Total cost is the calculated value of the data provided and should match the total amount to be paid for this indirect cost. 
</t>
        </r>
        <r>
          <rPr>
            <b/>
            <sz val="8"/>
            <color indexed="81"/>
            <rFont val="Tahoma"/>
            <family val="2"/>
          </rPr>
          <t>Total Cost = Cost x Cost Rate</t>
        </r>
        <r>
          <rPr>
            <sz val="8"/>
            <color indexed="81"/>
            <rFont val="Tahoma"/>
            <family val="2"/>
          </rPr>
          <t xml:space="preserve">
</t>
        </r>
      </text>
    </comment>
    <comment ref="K133" authorId="2" shapeId="0" xr:uid="{00000000-0006-0000-0400-000054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33" authorId="2" shapeId="0" xr:uid="{00000000-0006-0000-0400-000055000000}">
      <text>
        <r>
          <rPr>
            <sz val="9"/>
            <color indexed="81"/>
            <rFont val="Tahoma"/>
            <family val="2"/>
          </rPr>
          <t xml:space="preserve">The amount requested from the sponsoring Program Office.
</t>
        </r>
      </text>
    </comment>
    <comment ref="A139" authorId="0" shapeId="0" xr:uid="{00000000-0006-0000-0400-000056000000}">
      <text>
        <r>
          <rPr>
            <sz val="8"/>
            <color indexed="81"/>
            <rFont val="Tahoma"/>
            <family val="2"/>
          </rPr>
          <t xml:space="preserve">Enter a text description explaining how the numbers provided in this section were generated, as well as any explanation of the proposed indirect costs.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Klousia, John</author>
    <author>Conner, James</author>
    <author>mangatadm</author>
  </authors>
  <commentList>
    <comment ref="A4" authorId="0" shapeId="0" xr:uid="{00000000-0006-0000-0500-000001000000}">
      <text>
        <r>
          <rPr>
            <sz val="8"/>
            <color indexed="81"/>
            <rFont val="Tahoma"/>
            <family val="2"/>
          </rPr>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detail worksheet and budget narrative.
</t>
        </r>
      </text>
    </comment>
    <comment ref="C7" authorId="1" shapeId="0" xr:uid="{00000000-0006-0000-0500-000002000000}">
      <text>
        <r>
          <rPr>
            <sz val="8"/>
            <color indexed="81"/>
            <rFont val="Tahoma"/>
            <family val="2"/>
          </rPr>
          <t xml:space="preserve">Enter the employee’s salary. This value can be entered as hourly, daily, weekly or yearly rates. </t>
        </r>
        <r>
          <rPr>
            <sz val="9"/>
            <color indexed="81"/>
            <rFont val="Tahoma"/>
            <family val="2"/>
          </rPr>
          <t xml:space="preserve">
</t>
        </r>
      </text>
    </comment>
    <comment ref="E7" authorId="0" shapeId="0" xr:uid="{00000000-0006-0000-0500-000003000000}">
      <text>
        <r>
          <rPr>
            <sz val="8"/>
            <color indexed="81"/>
            <rFont val="Tahoma"/>
            <family val="2"/>
          </rPr>
          <t xml:space="preserve">Enter the rate classification for this employee’s salary. Possible values are “hourly, daily, weekly, yearly.” This column is not used by the calculation and is only for annotative purposes.
</t>
        </r>
      </text>
    </comment>
    <comment ref="F7" authorId="0" shapeId="0" xr:uid="{00000000-0006-0000-0500-000004000000}">
      <text>
        <r>
          <rPr>
            <sz val="8"/>
            <color indexed="81"/>
            <rFont val="Tahoma"/>
            <family val="2"/>
          </rPr>
          <t xml:space="preserve">Enter the number of hours, days, weeks, or years the employee will be working on the project. This column should be the total calendar time. The employee’s actual allocation/availability should be reflected in the “%” column.
</t>
        </r>
      </text>
    </comment>
    <comment ref="H7" authorId="0" shapeId="0" xr:uid="{00000000-0006-0000-0500-000005000000}">
      <text>
        <r>
          <rPr>
            <sz val="8"/>
            <color indexed="81"/>
            <rFont val="Tahoma"/>
            <family val="2"/>
          </rPr>
          <t xml:space="preserve">Enter the percentage the individual will be working on the proposed project. If the employee is full-time enter 100%.
</t>
        </r>
      </text>
    </comment>
    <comment ref="J7" authorId="0" shapeId="0" xr:uid="{00000000-0006-0000-0500-000006000000}">
      <text>
        <r>
          <rPr>
            <sz val="8"/>
            <color indexed="81"/>
            <rFont val="Tahoma"/>
            <family val="2"/>
          </rPr>
          <t xml:space="preserve">Total cost is the calculated value of the data provided and should match the total amount to be paid to this employee over the life of the program. 
 </t>
        </r>
        <r>
          <rPr>
            <b/>
            <sz val="8"/>
            <color indexed="81"/>
            <rFont val="Tahoma"/>
            <family val="2"/>
          </rPr>
          <t>Total Cost = Salary x Time Worked x Percentage of Time</t>
        </r>
        <r>
          <rPr>
            <sz val="8"/>
            <color indexed="81"/>
            <rFont val="Tahoma"/>
            <family val="2"/>
          </rPr>
          <t xml:space="preserve">
</t>
        </r>
      </text>
    </comment>
    <comment ref="K7" authorId="2" shapeId="0" xr:uid="{00000000-0006-0000-0500-00000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7" authorId="2" shapeId="0" xr:uid="{00000000-0006-0000-0500-000008000000}">
      <text>
        <r>
          <rPr>
            <sz val="9"/>
            <color indexed="81"/>
            <rFont val="Tahoma"/>
            <family val="2"/>
          </rPr>
          <t xml:space="preserve">The amount requested from the sponsoring Program Office.
</t>
        </r>
      </text>
    </comment>
    <comment ref="A13" authorId="0" shapeId="0" xr:uid="{00000000-0006-0000-0500-000009000000}">
      <text>
        <r>
          <rPr>
            <sz val="8"/>
            <color indexed="81"/>
            <rFont val="Tahoma"/>
            <family val="2"/>
          </rPr>
          <t xml:space="preserve">Enter a text description explaining how the numbers provided in this section were generated, as well as any explanation of the proposed personnel’s roles and qualifications. 
</t>
        </r>
      </text>
    </comment>
    <comment ref="A16" authorId="0" shapeId="0" xr:uid="{00000000-0006-0000-0500-00000A000000}">
      <text>
        <r>
          <rPr>
            <sz val="8"/>
            <color indexed="81"/>
            <rFont val="Tahoma"/>
            <family val="2"/>
          </rPr>
          <t>Fringe benefits should be based on actual known costs or an approved negotiated rate by a Federal agency. If not based on an approved negotiated rate, list the composition of the fringe benefit package. Fringe benefits are for the personnel listed in the budget category (A) and only for the percentage of time devoted to the project. All requested information must be included in the budget detail worksheet and budget narrative.</t>
        </r>
      </text>
    </comment>
    <comment ref="D19" authorId="0" shapeId="0" xr:uid="{00000000-0006-0000-0500-00000B000000}">
      <text>
        <r>
          <rPr>
            <sz val="8"/>
            <color indexed="81"/>
            <rFont val="Tahoma"/>
            <family val="2"/>
          </rPr>
          <t xml:space="preserve">Enter the cost base for each employee listed in section “A. Personnel” that will receive fringe benefits as part of working on this grant. The salary value may be the Total Cost value calculated for the specific employee.
</t>
        </r>
      </text>
    </comment>
    <comment ref="F19" authorId="0" shapeId="0" xr:uid="{00000000-0006-0000-0500-00000C000000}">
      <text>
        <r>
          <rPr>
            <sz val="8"/>
            <color indexed="81"/>
            <rFont val="Tahoma"/>
            <family val="2"/>
          </rPr>
          <t xml:space="preserve">Enter the percentage of the employee’s salary that is paid as fringe benefits.
</t>
        </r>
      </text>
    </comment>
    <comment ref="J19" authorId="0" shapeId="0" xr:uid="{00000000-0006-0000-0500-00000D000000}">
      <text>
        <r>
          <rPr>
            <sz val="8"/>
            <color indexed="81"/>
            <rFont val="Tahoma"/>
            <family val="2"/>
          </rPr>
          <t>Total cost is the calculated value of the data provided and should match the total amount to be paid to this employee as fringe benefits over the life of the sponsored program.</t>
        </r>
      </text>
    </comment>
    <comment ref="K19" authorId="2" shapeId="0" xr:uid="{00000000-0006-0000-0500-00000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9" authorId="2" shapeId="0" xr:uid="{00000000-0006-0000-0500-00000F000000}">
      <text>
        <r>
          <rPr>
            <sz val="9"/>
            <color indexed="81"/>
            <rFont val="Tahoma"/>
            <family val="2"/>
          </rPr>
          <t xml:space="preserve">The amount requested from the sponsoring Program Office.
</t>
        </r>
      </text>
    </comment>
    <comment ref="A25" authorId="0" shapeId="0" xr:uid="{00000000-0006-0000-0500-000010000000}">
      <text>
        <r>
          <rPr>
            <sz val="8"/>
            <color indexed="81"/>
            <rFont val="Tahoma"/>
            <family val="2"/>
          </rPr>
          <t xml:space="preserve">Enter a text description explaining how the numbers provided in this section were generated, as well as any explanation of the proposed benefits. 
</t>
        </r>
      </text>
    </comment>
    <comment ref="A28" authorId="0" shapeId="0" xr:uid="{00000000-0006-0000-0500-000011000000}">
      <text>
        <r>
          <rPr>
            <sz val="8"/>
            <color indexed="81"/>
            <rFont val="Tahoma"/>
            <family val="2"/>
          </rPr>
          <t xml:space="preserve">Itemize travel expenses of staff personnel (e.g. staff to training, field interviews, advisory group meeting, etc.). Describe the purpose of each travel expenditure in reference to the project objectives. Show the basis of computation (e.g., six people to 3-day training at $X airfare, $X lodging, $X subsistence). In training projects, travel and meals for trainees should be listed separately. Show the number of trainees and the unit costs involved. Identify the location of travel, if known; or if unknown, indicate "location to be determined." Indicate whether applicant's formal written travel policy or the Federal Travel Regulations are followed.
Note:  Travel expenses for consultants should be included in the “Consultant Travel” data fields under the “Subawards (Subgrants)/Procurement Contracts” category. For each Purpose Area applied for, the budget should include the estimated cost for travel and accommodations for two staff to attend two three-day long meetings, with one in Washington D.C. and one in their region, with the exception of Purpose Area 1, which should budget for one meeting in Washington D.C, and Purpose Areas 6 and 7, which should budget for 3 meetings within a 3 year period, with 2 in Washington D.C, and 1 within their region. All requested information must be included in the budget detail worksheet and budget narrative. </t>
        </r>
      </text>
    </comment>
    <comment ref="F31" authorId="0" shapeId="0" xr:uid="{00000000-0006-0000-0500-000012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G31" authorId="0" shapeId="0" xr:uid="{00000000-0006-0000-0500-000013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H31" authorId="0" shapeId="0" xr:uid="{00000000-0006-0000-0500-000014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I31" authorId="1" shapeId="0" xr:uid="{00000000-0006-0000-0500-000015000000}">
      <text>
        <r>
          <rPr>
            <sz val="8"/>
            <color indexed="81"/>
            <rFont val="Tahoma"/>
            <family val="2"/>
          </rPr>
          <t>Enter the number of trips that will be taken over the course of the grant.</t>
        </r>
        <r>
          <rPr>
            <sz val="9"/>
            <color indexed="81"/>
            <rFont val="Tahoma"/>
            <family val="2"/>
          </rPr>
          <t xml:space="preserve">
</t>
        </r>
      </text>
    </comment>
    <comment ref="J31" authorId="0" shapeId="0" xr:uid="{00000000-0006-0000-0500-000016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x # of Trips
</t>
        </r>
        <r>
          <rPr>
            <sz val="8"/>
            <color indexed="81"/>
            <rFont val="Tahoma"/>
            <family val="2"/>
          </rPr>
          <t xml:space="preserve">
 </t>
        </r>
      </text>
    </comment>
    <comment ref="K31" authorId="2" shapeId="0" xr:uid="{00000000-0006-0000-0500-00001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31" authorId="2" shapeId="0" xr:uid="{00000000-0006-0000-0500-000018000000}">
      <text>
        <r>
          <rPr>
            <sz val="9"/>
            <color indexed="81"/>
            <rFont val="Tahoma"/>
            <family val="2"/>
          </rPr>
          <t xml:space="preserve">The amount requested from the sponsoring Program Office.
</t>
        </r>
      </text>
    </comment>
    <comment ref="A37" authorId="0" shapeId="0" xr:uid="{00000000-0006-0000-0500-000019000000}">
      <text>
        <r>
          <rPr>
            <sz val="8"/>
            <color indexed="81"/>
            <rFont val="Tahoma"/>
            <family val="2"/>
          </rPr>
          <t xml:space="preserve">Enter a text description explaining how the numbers provided in this section were generated, as well as any explanation of the proposed travel. 
</t>
        </r>
      </text>
    </comment>
    <comment ref="A40" authorId="0" shapeId="0" xr:uid="{00000000-0006-0000-0500-00001A000000}">
      <text>
        <r>
          <rPr>
            <sz val="8"/>
            <color indexed="81"/>
            <rFont val="Tahoma"/>
            <family val="2"/>
          </rPr>
          <t>List non-expendable items that are to be purchased (Note: Organization's own capitalization policy for classification of equipment should be used). Expendable items should be included in the "Supplies" category. Applicants should analyze the cost benefits of purchasing versus leasing equipment, especially high cost items and those subject to rapid technological advances. Rented or leased equipment costs should be listed in the “Contracts” data fields under the “Subawards (Subgrants)/Procurement Contracts” category. In the budget narrative, explain how the equipment is necessary for the success of the project, and describe the procurement method to be used. All requested information must be included in the budget detail worksheet and budget narrative.</t>
        </r>
      </text>
    </comment>
    <comment ref="D43" authorId="0" shapeId="0" xr:uid="{00000000-0006-0000-0500-00001B000000}">
      <text>
        <r>
          <rPr>
            <sz val="8"/>
            <color indexed="81"/>
            <rFont val="Tahoma"/>
            <family val="2"/>
          </rPr>
          <t xml:space="preserve">Enter the total number of items to be purchased.
</t>
        </r>
      </text>
    </comment>
    <comment ref="F43" authorId="0" shapeId="0" xr:uid="{00000000-0006-0000-0500-00001C000000}">
      <text>
        <r>
          <rPr>
            <sz val="8"/>
            <color indexed="81"/>
            <rFont val="Tahoma"/>
            <family val="2"/>
          </rPr>
          <t xml:space="preserve">Enter the cost of each equipment item.
</t>
        </r>
      </text>
    </comment>
    <comment ref="J43" authorId="0" shapeId="0" xr:uid="{00000000-0006-0000-0500-00001D000000}">
      <text>
        <r>
          <rPr>
            <sz val="8"/>
            <color indexed="81"/>
            <rFont val="Tahoma"/>
            <family val="2"/>
          </rPr>
          <t xml:space="preserve">Total cost is the calculated value of the data provided and should match the total amount to be paid for equipment item. 
</t>
        </r>
        <r>
          <rPr>
            <b/>
            <sz val="8"/>
            <color indexed="81"/>
            <rFont val="Tahoma"/>
            <family val="2"/>
          </rPr>
          <t>Total Cost = # of Items x Cost</t>
        </r>
        <r>
          <rPr>
            <sz val="8"/>
            <color indexed="81"/>
            <rFont val="Tahoma"/>
            <family val="2"/>
          </rPr>
          <t xml:space="preserve">
</t>
        </r>
      </text>
    </comment>
    <comment ref="K43" authorId="2" shapeId="0" xr:uid="{00000000-0006-0000-0500-00001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43" authorId="2" shapeId="0" xr:uid="{00000000-0006-0000-0500-00001F000000}">
      <text>
        <r>
          <rPr>
            <sz val="9"/>
            <color indexed="81"/>
            <rFont val="Tahoma"/>
            <family val="2"/>
          </rPr>
          <t xml:space="preserve">The amount requested from the sponsoring Program Office.
</t>
        </r>
      </text>
    </comment>
    <comment ref="A49" authorId="0" shapeId="0" xr:uid="{00000000-0006-0000-0500-000020000000}">
      <text>
        <r>
          <rPr>
            <sz val="8"/>
            <color indexed="81"/>
            <rFont val="Tahoma"/>
            <family val="2"/>
          </rPr>
          <t xml:space="preserve">Enter a text description explaining how the numbers provided in this section were generated, as well as any explanation of the proposed equipment purchase. 
</t>
        </r>
      </text>
    </comment>
    <comment ref="A52" authorId="0" shapeId="0" xr:uid="{00000000-0006-0000-0500-000021000000}">
      <text>
        <r>
          <rPr>
            <sz val="8"/>
            <color indexed="81"/>
            <rFont val="Tahoma"/>
            <family val="2"/>
          </rPr>
          <t>List items by type (office supplies, postage, training materials, copy paper, and expendable equipment items costing less than $5,000, such as books, hand held tape recorders) and show the basis for computation. Generally, supplies include any materials that are expendable or consumed during the course of the project. All requested information must be included in the budget detail worksheet and budget narrative.</t>
        </r>
      </text>
    </comment>
    <comment ref="D55" authorId="0" shapeId="0" xr:uid="{00000000-0006-0000-0500-000022000000}">
      <text>
        <r>
          <rPr>
            <sz val="8"/>
            <color indexed="81"/>
            <rFont val="Tahoma"/>
            <family val="2"/>
          </rPr>
          <t xml:space="preserve">Enter the total number of items to be purchased.
</t>
        </r>
      </text>
    </comment>
    <comment ref="F55" authorId="0" shapeId="0" xr:uid="{00000000-0006-0000-0500-000023000000}">
      <text>
        <r>
          <rPr>
            <sz val="8"/>
            <color indexed="81"/>
            <rFont val="Tahoma"/>
            <family val="2"/>
          </rPr>
          <t xml:space="preserve">Enter the cost of each supply item, for example, $11 for printer ink or $110 for office supplies.
</t>
        </r>
      </text>
    </comment>
    <comment ref="J55" authorId="0" shapeId="0" xr:uid="{00000000-0006-0000-0500-000024000000}">
      <text>
        <r>
          <rPr>
            <sz val="8"/>
            <color indexed="81"/>
            <rFont val="Tahoma"/>
            <family val="2"/>
          </rPr>
          <t xml:space="preserve">Total cost is the calculated value of the data provided and should match the total amount to be paid for supply item. 
</t>
        </r>
        <r>
          <rPr>
            <b/>
            <sz val="8"/>
            <color indexed="81"/>
            <rFont val="Tahoma"/>
            <family val="2"/>
          </rPr>
          <t>Total Cost = # of Items x Cost</t>
        </r>
        <r>
          <rPr>
            <sz val="8"/>
            <color indexed="81"/>
            <rFont val="Tahoma"/>
            <family val="2"/>
          </rPr>
          <t xml:space="preserve">
</t>
        </r>
      </text>
    </comment>
    <comment ref="K55" authorId="2" shapeId="0" xr:uid="{00000000-0006-0000-0500-000025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55" authorId="2" shapeId="0" xr:uid="{00000000-0006-0000-0500-000026000000}">
      <text>
        <r>
          <rPr>
            <sz val="9"/>
            <color indexed="81"/>
            <rFont val="Tahoma"/>
            <family val="2"/>
          </rPr>
          <t xml:space="preserve">The amount requested from the sponsoring Program Office.
</t>
        </r>
      </text>
    </comment>
    <comment ref="A61" authorId="0" shapeId="0" xr:uid="{00000000-0006-0000-0500-000027000000}">
      <text>
        <r>
          <rPr>
            <sz val="8"/>
            <color indexed="81"/>
            <rFont val="Tahoma"/>
            <family val="2"/>
          </rPr>
          <t xml:space="preserve">Enter a text description explaining how the numbers provided in this section were generated, as well as any explanation of the proposed purchase of supplies. 
</t>
        </r>
      </text>
    </comment>
    <comment ref="A64" authorId="0" shapeId="0" xr:uid="{00000000-0006-0000-0500-000028000000}">
      <text>
        <r>
          <rPr>
            <sz val="8"/>
            <color indexed="81"/>
            <rFont val="Tahoma"/>
            <family val="2"/>
          </rPr>
          <t xml:space="preserve">Provide a description of the construction project and an estimate of the costs.  As a rule, construction costs are not allowable.  In some cases, minor repairs or renovations may be allowable.  Minor repairs or renovations should be classified in the “Other” category.  Consult with the program office before budgeting funds in this category.  All requested information must be included in the budget detail worksheet and  budget narrative. </t>
        </r>
      </text>
    </comment>
    <comment ref="D67" authorId="0" shapeId="0" xr:uid="{00000000-0006-0000-0500-000029000000}">
      <text>
        <r>
          <rPr>
            <sz val="8"/>
            <color indexed="81"/>
            <rFont val="Tahoma"/>
            <family val="2"/>
          </rPr>
          <t xml:space="preserve">Enter the total number of items to be purchased.
</t>
        </r>
      </text>
    </comment>
    <comment ref="F67" authorId="0" shapeId="0" xr:uid="{00000000-0006-0000-0500-00002A000000}">
      <text>
        <r>
          <rPr>
            <sz val="8"/>
            <color indexed="81"/>
            <rFont val="Tahoma"/>
            <family val="2"/>
          </rPr>
          <t xml:space="preserve">Enter the cost of each construction task.
</t>
        </r>
      </text>
    </comment>
    <comment ref="J67" authorId="0" shapeId="0" xr:uid="{00000000-0006-0000-0500-00002B000000}">
      <text>
        <r>
          <rPr>
            <sz val="8"/>
            <color indexed="81"/>
            <rFont val="Tahoma"/>
            <family val="2"/>
          </rPr>
          <t xml:space="preserve">Total cost is the calculated value of the data provided and should match the total amount to be paid for construction task. 
</t>
        </r>
        <r>
          <rPr>
            <b/>
            <sz val="8"/>
            <color indexed="81"/>
            <rFont val="Tahoma"/>
            <family val="2"/>
          </rPr>
          <t>Total Cost = # of Items x Cost</t>
        </r>
        <r>
          <rPr>
            <sz val="8"/>
            <color indexed="81"/>
            <rFont val="Tahoma"/>
            <family val="2"/>
          </rPr>
          <t xml:space="preserve">
</t>
        </r>
      </text>
    </comment>
    <comment ref="K67" authorId="2" shapeId="0" xr:uid="{00000000-0006-0000-0500-00002C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67" authorId="2" shapeId="0" xr:uid="{00000000-0006-0000-0500-00002D000000}">
      <text>
        <r>
          <rPr>
            <sz val="9"/>
            <color indexed="81"/>
            <rFont val="Tahoma"/>
            <family val="2"/>
          </rPr>
          <t xml:space="preserve">The amount requested from the sponsoring Program Office.
</t>
        </r>
      </text>
    </comment>
    <comment ref="A73" authorId="0" shapeId="0" xr:uid="{00000000-0006-0000-0500-00002E000000}">
      <text>
        <r>
          <rPr>
            <sz val="8"/>
            <color indexed="81"/>
            <rFont val="Tahoma"/>
            <family val="2"/>
          </rPr>
          <t xml:space="preserve">Enter a text description explaining how the numbers provided in this section were generated, as well as any explanation of the proposed construction. 
</t>
        </r>
      </text>
    </comment>
    <comment ref="A76" authorId="0" shapeId="0" xr:uid="{00000000-0006-0000-0500-00002F000000}">
      <text>
        <r>
          <rPr>
            <b/>
            <sz val="8"/>
            <color indexed="81"/>
            <rFont val="Tahoma"/>
            <family val="2"/>
          </rPr>
          <t>Subawards (see “Subaward” definition at 2 CFR 200.92):</t>
        </r>
        <r>
          <rPr>
            <sz val="8"/>
            <color indexed="81"/>
            <rFont val="Tahoma"/>
            <family val="2"/>
          </rPr>
          <t xml:space="preserve">  Provide a description of the Federal award activities proposed to be carried out by any subrecipient and an estimate of the cost (include the cost per subrecipient, to the extent known prior to application submission).  For each subrecipient, enter the subrecipient entity name, if known.  Please indicate any subaward information included under budget category G. Subawards (Subgrants) Contracts by including the label “(subaward)” with each subaward entry.
</t>
        </r>
      </text>
    </comment>
    <comment ref="J79" authorId="0" shapeId="0" xr:uid="{00000000-0006-0000-0500-000030000000}">
      <text>
        <r>
          <rPr>
            <sz val="8"/>
            <color indexed="81"/>
            <rFont val="Tahoma"/>
            <family val="2"/>
          </rPr>
          <t xml:space="preserve">Total cost is the value or cost of the subaward, as applicable.
</t>
        </r>
      </text>
    </comment>
    <comment ref="K79" authorId="2" shapeId="0" xr:uid="{00000000-0006-0000-0500-000031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79" authorId="2" shapeId="0" xr:uid="{00000000-0006-0000-0500-000032000000}">
      <text>
        <r>
          <rPr>
            <sz val="9"/>
            <color indexed="81"/>
            <rFont val="Tahoma"/>
            <family val="2"/>
          </rPr>
          <t xml:space="preserve">The amount requested from the sponsoring Program Office.
</t>
        </r>
      </text>
    </comment>
    <comment ref="A85" authorId="1" shapeId="0" xr:uid="{00000000-0006-0000-0500-000033000000}">
      <text>
        <r>
          <rPr>
            <sz val="9"/>
            <color indexed="81"/>
            <rFont val="Tahoma"/>
            <family val="2"/>
          </rPr>
          <t>Enter any travel expenses related to consultant travel to support the costs entered in this section.</t>
        </r>
      </text>
    </comment>
    <comment ref="G88" authorId="0" shapeId="0" xr:uid="{00000000-0006-0000-0500-000034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88" authorId="0" shapeId="0" xr:uid="{00000000-0006-0000-0500-000035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88" authorId="0" shapeId="0" xr:uid="{00000000-0006-0000-0500-000036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88" authorId="0" shapeId="0" xr:uid="{00000000-0006-0000-0500-000037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88" authorId="2" shapeId="0" xr:uid="{00000000-0006-0000-0500-000038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88" authorId="2" shapeId="0" xr:uid="{00000000-0006-0000-0500-000039000000}">
      <text>
        <r>
          <rPr>
            <sz val="9"/>
            <color indexed="81"/>
            <rFont val="Tahoma"/>
            <family val="2"/>
          </rPr>
          <t xml:space="preserve">The amount requested from the sponsoring Program Office.
</t>
        </r>
      </text>
    </comment>
    <comment ref="A94" authorId="0" shapeId="0" xr:uid="{00000000-0006-0000-0500-00003A000000}">
      <text>
        <r>
          <rPr>
            <sz val="8"/>
            <color indexed="81"/>
            <rFont val="Tahoma"/>
            <family val="2"/>
          </rPr>
          <t xml:space="preserve">Enter a text description explaining how the numbers provided in this section were generated, as well as any explanation of the proposed subawards (subgrants). 
</t>
        </r>
      </text>
    </comment>
    <comment ref="A97" authorId="0" shapeId="0" xr:uid="{00000000-0006-0000-0500-00003B000000}">
      <text>
        <r>
          <rPr>
            <b/>
            <sz val="8"/>
            <color indexed="81"/>
            <rFont val="Tahoma"/>
            <family val="2"/>
          </rPr>
          <t xml:space="preserve">Procurement contracts (see “Contract” definition at 2 CFR 200.22):  </t>
        </r>
        <r>
          <rPr>
            <sz val="8"/>
            <color indexed="81"/>
            <rFont val="Tahoma"/>
            <family val="2"/>
          </rPr>
          <t xml:space="preserve">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source procurements in excess of the Simplified Acquisition Threshold set in accordance with 41 U.S.C. 1908 (currently set at $150,000).  Consultant Fees: For each consultant enter the name, if known, service to be provided, hourly or daily fee (8-hour day), and estimated time on the project.  Consultant fees in excess of the DOJ grant-making component’s maximum rate for an 8-hour day (currently $650 for OJP and OVW, and $550 for the COPS Office).  All requested information must be included in the budget detail worksheet and budget narrative.
</t>
        </r>
      </text>
    </comment>
    <comment ref="J100" authorId="0" shapeId="0" xr:uid="{00000000-0006-0000-0500-00003C000000}">
      <text>
        <r>
          <rPr>
            <sz val="8"/>
            <color indexed="81"/>
            <rFont val="Tahoma"/>
            <family val="2"/>
          </rPr>
          <t xml:space="preserve">Total cost is the value or cost of the procurement contract, as applicable.
</t>
        </r>
      </text>
    </comment>
    <comment ref="K100" authorId="2" shapeId="0" xr:uid="{00000000-0006-0000-0500-00003D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00" authorId="2" shapeId="0" xr:uid="{00000000-0006-0000-0500-00003E000000}">
      <text>
        <r>
          <rPr>
            <sz val="9"/>
            <color indexed="81"/>
            <rFont val="Tahoma"/>
            <family val="2"/>
          </rPr>
          <t xml:space="preserve">The amount requested from the sponsoring Program Office.
</t>
        </r>
      </text>
    </comment>
    <comment ref="A106" authorId="1" shapeId="0" xr:uid="{00000000-0006-0000-0500-00003F000000}">
      <text>
        <r>
          <rPr>
            <sz val="9"/>
            <color indexed="81"/>
            <rFont val="Tahoma"/>
            <family val="2"/>
          </rPr>
          <t>Enter any travel expenses related to consultant travel to support the costs entered in this section.</t>
        </r>
      </text>
    </comment>
    <comment ref="G109" authorId="0" shapeId="0" xr:uid="{00000000-0006-0000-0500-000040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109" authorId="0" shapeId="0" xr:uid="{00000000-0006-0000-0500-000041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109" authorId="0" shapeId="0" xr:uid="{00000000-0006-0000-0500-000042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109" authorId="0" shapeId="0" xr:uid="{00000000-0006-0000-0500-000043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109" authorId="2" shapeId="0" xr:uid="{00000000-0006-0000-0500-000044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09" authorId="2" shapeId="0" xr:uid="{00000000-0006-0000-0500-000045000000}">
      <text>
        <r>
          <rPr>
            <sz val="9"/>
            <color indexed="81"/>
            <rFont val="Tahoma"/>
            <family val="2"/>
          </rPr>
          <t xml:space="preserve">The amount requested from the sponsoring Program Office.
</t>
        </r>
      </text>
    </comment>
    <comment ref="A115" authorId="0" shapeId="0" xr:uid="{00000000-0006-0000-0500-000046000000}">
      <text>
        <r>
          <rPr>
            <sz val="8"/>
            <color indexed="81"/>
            <rFont val="Tahoma"/>
            <family val="2"/>
          </rPr>
          <t xml:space="preserve">Enter a text description explaining how the numbers provided in this section were generated, as well as any explanation of the proposed procurement contracts. 
</t>
        </r>
      </text>
    </comment>
    <comment ref="A118" authorId="0" shapeId="0" xr:uid="{00000000-0006-0000-0500-000047000000}">
      <text>
        <r>
          <rPr>
            <sz val="8"/>
            <color indexed="81"/>
            <rFont val="Tahoma"/>
            <family val="2"/>
          </rPr>
          <t xml:space="preserve">List items (e.g., rent, reproduction, telephone, janitorial or security services, and investigative or confidential funds) by type and the basis of the computation. For example, provide the square footage and the cost per square foot for rent, or provide a monthly rental cost and how many months to rent. All requested information must be included in the budget detail worksheet and budget narrative.
</t>
        </r>
      </text>
    </comment>
    <comment ref="C121" authorId="1" shapeId="0" xr:uid="{00000000-0006-0000-0500-000048000000}">
      <text>
        <r>
          <rPr>
            <sz val="8"/>
            <color indexed="81"/>
            <rFont val="Tahoma"/>
            <family val="2"/>
          </rPr>
          <t>Enter the quantity</t>
        </r>
        <r>
          <rPr>
            <sz val="9"/>
            <color indexed="81"/>
            <rFont val="Tahoma"/>
            <family val="2"/>
          </rPr>
          <t xml:space="preserve">
</t>
        </r>
      </text>
    </comment>
    <comment ref="E121" authorId="0" shapeId="0" xr:uid="{00000000-0006-0000-0500-000049000000}">
      <text>
        <r>
          <rPr>
            <sz val="8"/>
            <color indexed="81"/>
            <rFont val="Tahoma"/>
            <family val="2"/>
          </rPr>
          <t xml:space="preserve">Enter the basis of the cost or rate (i.e. per square foot, hourly, daily, monthly, yearly, etc.).
</t>
        </r>
      </text>
    </comment>
    <comment ref="F121" authorId="0" shapeId="0" xr:uid="{00000000-0006-0000-0500-00004A000000}">
      <text>
        <r>
          <rPr>
            <sz val="8"/>
            <color indexed="81"/>
            <rFont val="Tahoma"/>
            <family val="2"/>
          </rPr>
          <t xml:space="preserve">Enter the cost or rate for the item.
</t>
        </r>
      </text>
    </comment>
    <comment ref="H121" authorId="0" shapeId="0" xr:uid="{00000000-0006-0000-0500-00004B000000}">
      <text>
        <r>
          <rPr>
            <sz val="8"/>
            <color indexed="81"/>
            <rFont val="Tahoma"/>
            <family val="2"/>
          </rPr>
          <t xml:space="preserve">Enter the length of time, if applicable.
</t>
        </r>
      </text>
    </comment>
    <comment ref="J121" authorId="0" shapeId="0" xr:uid="{00000000-0006-0000-0500-00004C000000}">
      <text>
        <r>
          <rPr>
            <sz val="8"/>
            <color indexed="81"/>
            <rFont val="Tahoma"/>
            <family val="2"/>
          </rPr>
          <t>Total cost is the value or cost of the other cost.</t>
        </r>
      </text>
    </comment>
    <comment ref="K121" authorId="2" shapeId="0" xr:uid="{00000000-0006-0000-0500-00004D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21" authorId="2" shapeId="0" xr:uid="{00000000-0006-0000-0500-00004E000000}">
      <text>
        <r>
          <rPr>
            <sz val="9"/>
            <color indexed="81"/>
            <rFont val="Tahoma"/>
            <family val="2"/>
          </rPr>
          <t xml:space="preserve">The amount requested from the sponsoring Program Office.
</t>
        </r>
      </text>
    </comment>
    <comment ref="A127" authorId="0" shapeId="0" xr:uid="{00000000-0006-0000-0500-00004F000000}">
      <text>
        <r>
          <rPr>
            <sz val="8"/>
            <color indexed="81"/>
            <rFont val="Tahoma"/>
            <family val="2"/>
          </rPr>
          <t xml:space="preserve">Enter a text description explaining how the numbers provided in this section were generated, as well as any explanation of the proposed other costs. 
</t>
        </r>
      </text>
    </comment>
    <comment ref="A130" authorId="0" shapeId="0" xr:uid="{00000000-0006-0000-0500-000050000000}">
      <text>
        <r>
          <rPr>
            <sz val="8"/>
            <color indexed="81"/>
            <rFont val="Tahoma"/>
            <family val="2"/>
          </rPr>
          <t>Indirect costs are allowed only if:  a) the applicant has a current, federally approved indirect cost rate; or b) the applicant is eligible to use and elects to use the “de minimis” indirect cost rate described in 2 C.F.R. 200.414(f).  (See paragraph D.1.b. in Appendix VII to Part 200—States and Local Government and Indian Tribe Indirect Cost Proposals for a description of entities that may not elect to use the “de minimis” rate.)  An applicant with a current, federally approved indirect cost rate must attach a copy of the rate approval, (a fully-executed, negotiated agreement).  If the applicant does not have an approved rate, one can be requested by contacting the applicant’s cognizant Federal agency, which will review all documentation and approve a rate for the applicant organization, or if the applicant’s accounting system permits, costs may be allocated in the direct costs categories.  (Applicant Indian tribal governments, in particular, should review Appendix VII to Part 200—States and Local Government and Indian Tribe Indirect Cost Proposals regarding submission and documentation of indirect cost proposals.)   All requested information must be included in the budget detail worksheet and budget narrative.
In order to use the “de minimis” indirect rate an applicant would need to attach written documentation to the application that advises DOJ of both the applicant’s eligibility (to use the “de minimis” rate) and its election. If the applicant elects the de minimis method, costs must be consistently charged as either indirect or direct costs, but may not be double charged or inconsistently charged as both. In addition, if this method is chosen then it must be used consistently for all federal awards until such time as the applicant entity chooses to negotiate a federally approved indirect cost rate.</t>
        </r>
      </text>
    </comment>
    <comment ref="D133" authorId="0" shapeId="0" xr:uid="{00000000-0006-0000-0500-000051000000}">
      <text>
        <r>
          <rPr>
            <sz val="8"/>
            <color indexed="81"/>
            <rFont val="Tahoma"/>
            <family val="2"/>
          </rPr>
          <t xml:space="preserve">Cost is the value of the indirect cost.
</t>
        </r>
      </text>
    </comment>
    <comment ref="F133" authorId="0" shapeId="0" xr:uid="{00000000-0006-0000-0500-000052000000}">
      <text>
        <r>
          <rPr>
            <sz val="8"/>
            <color indexed="81"/>
            <rFont val="Tahoma"/>
            <family val="2"/>
          </rPr>
          <t xml:space="preserve">The approved cost rate for this indirect cost.
</t>
        </r>
      </text>
    </comment>
    <comment ref="J133" authorId="0" shapeId="0" xr:uid="{00000000-0006-0000-0500-000053000000}">
      <text>
        <r>
          <rPr>
            <sz val="8"/>
            <color indexed="81"/>
            <rFont val="Tahoma"/>
            <family val="2"/>
          </rPr>
          <t xml:space="preserve">Total cost is the calculated value of the data provided and should match the total amount to be paid for this indirect cost. 
</t>
        </r>
        <r>
          <rPr>
            <b/>
            <sz val="8"/>
            <color indexed="81"/>
            <rFont val="Tahoma"/>
            <family val="2"/>
          </rPr>
          <t>Total Cost = Cost x Cost Rate</t>
        </r>
        <r>
          <rPr>
            <sz val="8"/>
            <color indexed="81"/>
            <rFont val="Tahoma"/>
            <family val="2"/>
          </rPr>
          <t xml:space="preserve">
</t>
        </r>
      </text>
    </comment>
    <comment ref="K133" authorId="2" shapeId="0" xr:uid="{00000000-0006-0000-0500-000054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33" authorId="2" shapeId="0" xr:uid="{00000000-0006-0000-0500-000055000000}">
      <text>
        <r>
          <rPr>
            <sz val="9"/>
            <color indexed="81"/>
            <rFont val="Tahoma"/>
            <family val="2"/>
          </rPr>
          <t xml:space="preserve">The amount requested from the sponsoring Program Office.
</t>
        </r>
      </text>
    </comment>
    <comment ref="A139" authorId="0" shapeId="0" xr:uid="{00000000-0006-0000-0500-000056000000}">
      <text>
        <r>
          <rPr>
            <sz val="8"/>
            <color indexed="81"/>
            <rFont val="Tahoma"/>
            <family val="2"/>
          </rPr>
          <t xml:space="preserve">Enter a text description explaining how the numbers provided in this section were generated, as well as any explanation of the proposed indirect costs.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Klousia, John</author>
    <author>Conner, James</author>
    <author>mangatadm</author>
  </authors>
  <commentList>
    <comment ref="A4" authorId="0" shapeId="0" xr:uid="{00000000-0006-0000-0600-000001000000}">
      <text>
        <r>
          <rPr>
            <sz val="8"/>
            <color indexed="81"/>
            <rFont val="Tahoma"/>
            <family val="2"/>
          </rPr>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detail worksheet and budget narrative.
</t>
        </r>
      </text>
    </comment>
    <comment ref="C7" authorId="1" shapeId="0" xr:uid="{00000000-0006-0000-0600-000002000000}">
      <text>
        <r>
          <rPr>
            <sz val="8"/>
            <color indexed="81"/>
            <rFont val="Tahoma"/>
            <family val="2"/>
          </rPr>
          <t xml:space="preserve">Enter the employee’s salary. This value can be entered as hourly, daily, weekly or yearly rates. </t>
        </r>
        <r>
          <rPr>
            <sz val="9"/>
            <color indexed="81"/>
            <rFont val="Tahoma"/>
            <family val="2"/>
          </rPr>
          <t xml:space="preserve">
</t>
        </r>
      </text>
    </comment>
    <comment ref="E7" authorId="0" shapeId="0" xr:uid="{00000000-0006-0000-0600-000003000000}">
      <text>
        <r>
          <rPr>
            <sz val="8"/>
            <color indexed="81"/>
            <rFont val="Tahoma"/>
            <family val="2"/>
          </rPr>
          <t xml:space="preserve">Enter the rate classification for this employee’s salary. Possible values are “hourly, daily, weekly, yearly.” This column is not used by the calculation and is only for annotative purposes.
</t>
        </r>
      </text>
    </comment>
    <comment ref="F7" authorId="0" shapeId="0" xr:uid="{00000000-0006-0000-0600-000004000000}">
      <text>
        <r>
          <rPr>
            <sz val="8"/>
            <color indexed="81"/>
            <rFont val="Tahoma"/>
            <family val="2"/>
          </rPr>
          <t xml:space="preserve">Enter the number of hours, days, weeks, or years the employee will be working on the project. This column should be the total calendar time. The employee’s actual allocation/availability should be reflected in the “%” column.
</t>
        </r>
      </text>
    </comment>
    <comment ref="H7" authorId="0" shapeId="0" xr:uid="{00000000-0006-0000-0600-000005000000}">
      <text>
        <r>
          <rPr>
            <sz val="8"/>
            <color indexed="81"/>
            <rFont val="Tahoma"/>
            <family val="2"/>
          </rPr>
          <t xml:space="preserve">Enter the percentage the individual will be working on the proposed project. If the employee is full-time enter 100%.
</t>
        </r>
      </text>
    </comment>
    <comment ref="J7" authorId="0" shapeId="0" xr:uid="{00000000-0006-0000-0600-000006000000}">
      <text>
        <r>
          <rPr>
            <sz val="8"/>
            <color indexed="81"/>
            <rFont val="Tahoma"/>
            <family val="2"/>
          </rPr>
          <t xml:space="preserve">Total cost is the calculated value of the data provided and should match the total amount to be paid to this employee over the life of the program. 
 </t>
        </r>
        <r>
          <rPr>
            <b/>
            <sz val="8"/>
            <color indexed="81"/>
            <rFont val="Tahoma"/>
            <family val="2"/>
          </rPr>
          <t>Total Cost = Salary x Time Worked x Percentage of Time</t>
        </r>
        <r>
          <rPr>
            <sz val="8"/>
            <color indexed="81"/>
            <rFont val="Tahoma"/>
            <family val="2"/>
          </rPr>
          <t xml:space="preserve">
</t>
        </r>
      </text>
    </comment>
    <comment ref="K7" authorId="2" shapeId="0" xr:uid="{00000000-0006-0000-0600-00000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7" authorId="2" shapeId="0" xr:uid="{00000000-0006-0000-0600-000008000000}">
      <text>
        <r>
          <rPr>
            <sz val="9"/>
            <color indexed="81"/>
            <rFont val="Tahoma"/>
            <family val="2"/>
          </rPr>
          <t xml:space="preserve">The amount requested from the sponsoring Program Office.
</t>
        </r>
      </text>
    </comment>
    <comment ref="A13" authorId="0" shapeId="0" xr:uid="{00000000-0006-0000-0600-000009000000}">
      <text>
        <r>
          <rPr>
            <sz val="8"/>
            <color indexed="81"/>
            <rFont val="Tahoma"/>
            <family val="2"/>
          </rPr>
          <t xml:space="preserve">Enter a text description explaining how the numbers provided in this section were generated, as well as any explanation of the proposed personnel’s roles and qualifications. 
</t>
        </r>
      </text>
    </comment>
    <comment ref="A16" authorId="0" shapeId="0" xr:uid="{00000000-0006-0000-0600-00000A000000}">
      <text>
        <r>
          <rPr>
            <sz val="8"/>
            <color indexed="81"/>
            <rFont val="Tahoma"/>
            <family val="2"/>
          </rPr>
          <t>Fringe benefits should be based on actual known costs or an approved negotiated rate by a Federal agency. If not based on an approved negotiated rate, list the composition of the fringe benefit package. Fringe benefits are for the personnel listed in the budget category (A) and only for the percentage of time devoted to the project. All requested information must be included in the budget detail worksheet and budget narrative.</t>
        </r>
      </text>
    </comment>
    <comment ref="D19" authorId="0" shapeId="0" xr:uid="{00000000-0006-0000-0600-00000B000000}">
      <text>
        <r>
          <rPr>
            <sz val="8"/>
            <color indexed="81"/>
            <rFont val="Tahoma"/>
            <family val="2"/>
          </rPr>
          <t xml:space="preserve">Enter the cost base for each employee listed in section “A. Personnel” that will receive fringe benefits as part of working on this grant. The salary value may be the Total Cost value calculated for the specific employee.
</t>
        </r>
      </text>
    </comment>
    <comment ref="F19" authorId="0" shapeId="0" xr:uid="{00000000-0006-0000-0600-00000C000000}">
      <text>
        <r>
          <rPr>
            <sz val="8"/>
            <color indexed="81"/>
            <rFont val="Tahoma"/>
            <family val="2"/>
          </rPr>
          <t xml:space="preserve">Enter the percentage of the employee’s salary that is paid as fringe benefits.
</t>
        </r>
      </text>
    </comment>
    <comment ref="J19" authorId="0" shapeId="0" xr:uid="{00000000-0006-0000-0600-00000D000000}">
      <text>
        <r>
          <rPr>
            <sz val="8"/>
            <color indexed="81"/>
            <rFont val="Tahoma"/>
            <family val="2"/>
          </rPr>
          <t>Total cost is the calculated value of the data provided and should match the total amount to be paid to this employee as fringe benefits over the life of the sponsored program.</t>
        </r>
      </text>
    </comment>
    <comment ref="K19" authorId="2" shapeId="0" xr:uid="{00000000-0006-0000-0600-00000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9" authorId="2" shapeId="0" xr:uid="{00000000-0006-0000-0600-00000F000000}">
      <text>
        <r>
          <rPr>
            <sz val="9"/>
            <color indexed="81"/>
            <rFont val="Tahoma"/>
            <family val="2"/>
          </rPr>
          <t xml:space="preserve">The amount requested from the sponsoring Program Office.
</t>
        </r>
      </text>
    </comment>
    <comment ref="A25" authorId="0" shapeId="0" xr:uid="{00000000-0006-0000-0600-000010000000}">
      <text>
        <r>
          <rPr>
            <sz val="8"/>
            <color indexed="81"/>
            <rFont val="Tahoma"/>
            <family val="2"/>
          </rPr>
          <t xml:space="preserve">Enter a text description explaining how the numbers provided in this section were generated, as well as any explanation of the proposed benefits. 
</t>
        </r>
      </text>
    </comment>
    <comment ref="A28" authorId="0" shapeId="0" xr:uid="{00000000-0006-0000-0600-000011000000}">
      <text>
        <r>
          <rPr>
            <sz val="8"/>
            <color indexed="81"/>
            <rFont val="Tahoma"/>
            <family val="2"/>
          </rPr>
          <t xml:space="preserve">Itemize travel expenses of staff personnel (e.g. staff to training, field interviews, advisory group meeting, etc.). Describe the purpose of each travel expenditure in reference to the project objectives. Show the basis of computation (e.g., six people to 3-day training at $X airfare, $X lodging, $X subsistence). In training projects, travel and meals for trainees should be listed separately. Show the number of trainees and the unit costs involved. Identify the location of travel, if known; or if unknown, indicate "location to be determined." Indicate whether applicant's formal written travel policy or the Federal Travel Regulations are followed.
Note:  Travel expenses for consultants should be included in the “Consultant Travel” data fields under the “Subawards (Subgrants)/Procurement Contracts” category. For each Purpose Area applied for, the budget should include the estimated cost for travel and accommodations for two staff to attend two three-day long meetings, with one in Washington D.C. and one in their region, with the exception of Purpose Area 1, which should budget for one meeting in Washington D.C, and Purpose Areas 6 and 7, which should budget for 3 meetings within a 3 year period, with 2 in Washington D.C, and 1 within their region. All requested information must be included in the budget detail worksheet and budget narrative. </t>
        </r>
      </text>
    </comment>
    <comment ref="F31" authorId="0" shapeId="0" xr:uid="{00000000-0006-0000-0600-000012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G31" authorId="0" shapeId="0" xr:uid="{00000000-0006-0000-0600-000013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H31" authorId="0" shapeId="0" xr:uid="{00000000-0006-0000-0600-000014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I31" authorId="1" shapeId="0" xr:uid="{00000000-0006-0000-0600-000015000000}">
      <text>
        <r>
          <rPr>
            <sz val="8"/>
            <color indexed="81"/>
            <rFont val="Tahoma"/>
            <family val="2"/>
          </rPr>
          <t>Enter the number of trips that will be taken over the course of the grant.</t>
        </r>
        <r>
          <rPr>
            <sz val="9"/>
            <color indexed="81"/>
            <rFont val="Tahoma"/>
            <family val="2"/>
          </rPr>
          <t xml:space="preserve">
</t>
        </r>
      </text>
    </comment>
    <comment ref="J31" authorId="0" shapeId="0" xr:uid="{00000000-0006-0000-0600-000016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x # of Trips
</t>
        </r>
        <r>
          <rPr>
            <sz val="8"/>
            <color indexed="81"/>
            <rFont val="Tahoma"/>
            <family val="2"/>
          </rPr>
          <t xml:space="preserve">
 </t>
        </r>
      </text>
    </comment>
    <comment ref="K31" authorId="2" shapeId="0" xr:uid="{00000000-0006-0000-0600-00001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31" authorId="2" shapeId="0" xr:uid="{00000000-0006-0000-0600-000018000000}">
      <text>
        <r>
          <rPr>
            <sz val="9"/>
            <color indexed="81"/>
            <rFont val="Tahoma"/>
            <family val="2"/>
          </rPr>
          <t xml:space="preserve">The amount requested from the sponsoring Program Office.
</t>
        </r>
      </text>
    </comment>
    <comment ref="A37" authorId="0" shapeId="0" xr:uid="{00000000-0006-0000-0600-000019000000}">
      <text>
        <r>
          <rPr>
            <sz val="8"/>
            <color indexed="81"/>
            <rFont val="Tahoma"/>
            <family val="2"/>
          </rPr>
          <t xml:space="preserve">Enter a text description explaining how the numbers provided in this section were generated, as well as any explanation of the proposed travel. 
</t>
        </r>
      </text>
    </comment>
    <comment ref="A40" authorId="0" shapeId="0" xr:uid="{00000000-0006-0000-0600-00001A000000}">
      <text>
        <r>
          <rPr>
            <sz val="8"/>
            <color indexed="81"/>
            <rFont val="Tahoma"/>
            <family val="2"/>
          </rPr>
          <t>List non-expendable items that are to be purchased (Note: Organization's own capitalization policy for classification of equipment should be used). Expendable items should be included in the "Supplies" category. Applicants should analyze the cost benefits of purchasing versus leasing equipment, especially high cost items and those subject to rapid technological advances. Rented or leased equipment costs should be listed in the “Contracts” data fields under the “Subawards (Subgrants)/Procurement Contracts” category. In the budget narrative, explain how the equipment is necessary for the success of the project, and describe the procurement method to be used. All requested information must be included in the budget detail worksheet and budget narrative.</t>
        </r>
      </text>
    </comment>
    <comment ref="D43" authorId="0" shapeId="0" xr:uid="{00000000-0006-0000-0600-00001B000000}">
      <text>
        <r>
          <rPr>
            <sz val="8"/>
            <color indexed="81"/>
            <rFont val="Tahoma"/>
            <family val="2"/>
          </rPr>
          <t xml:space="preserve">Enter the total number of items to be purchased.
</t>
        </r>
      </text>
    </comment>
    <comment ref="F43" authorId="0" shapeId="0" xr:uid="{00000000-0006-0000-0600-00001C000000}">
      <text>
        <r>
          <rPr>
            <sz val="8"/>
            <color indexed="81"/>
            <rFont val="Tahoma"/>
            <family val="2"/>
          </rPr>
          <t xml:space="preserve">Enter the cost of each equipment item.
</t>
        </r>
      </text>
    </comment>
    <comment ref="J43" authorId="0" shapeId="0" xr:uid="{00000000-0006-0000-0600-00001D000000}">
      <text>
        <r>
          <rPr>
            <sz val="8"/>
            <color indexed="81"/>
            <rFont val="Tahoma"/>
            <family val="2"/>
          </rPr>
          <t xml:space="preserve">Total cost is the calculated value of the data provided and should match the total amount to be paid for equipment item. 
</t>
        </r>
        <r>
          <rPr>
            <b/>
            <sz val="8"/>
            <color indexed="81"/>
            <rFont val="Tahoma"/>
            <family val="2"/>
          </rPr>
          <t>Total Cost = # of Items x Cost</t>
        </r>
        <r>
          <rPr>
            <sz val="8"/>
            <color indexed="81"/>
            <rFont val="Tahoma"/>
            <family val="2"/>
          </rPr>
          <t xml:space="preserve">
</t>
        </r>
      </text>
    </comment>
    <comment ref="K43" authorId="2" shapeId="0" xr:uid="{00000000-0006-0000-0600-00001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43" authorId="2" shapeId="0" xr:uid="{00000000-0006-0000-0600-00001F000000}">
      <text>
        <r>
          <rPr>
            <sz val="9"/>
            <color indexed="81"/>
            <rFont val="Tahoma"/>
            <family val="2"/>
          </rPr>
          <t xml:space="preserve">The amount requested from the sponsoring Program Office.
</t>
        </r>
      </text>
    </comment>
    <comment ref="A49" authorId="0" shapeId="0" xr:uid="{00000000-0006-0000-0600-000020000000}">
      <text>
        <r>
          <rPr>
            <sz val="8"/>
            <color indexed="81"/>
            <rFont val="Tahoma"/>
            <family val="2"/>
          </rPr>
          <t xml:space="preserve">Enter a text description explaining how the numbers provided in this section were generated, as well as any explanation of the proposed equipment purchase. 
</t>
        </r>
      </text>
    </comment>
    <comment ref="A52" authorId="0" shapeId="0" xr:uid="{00000000-0006-0000-0600-000021000000}">
      <text>
        <r>
          <rPr>
            <sz val="8"/>
            <color indexed="81"/>
            <rFont val="Tahoma"/>
            <family val="2"/>
          </rPr>
          <t>List items by type (office supplies, postage, training materials, copy paper, and expendable equipment items costing less than $5,000, such as books, hand held tape recorders) and show the basis for computation. Generally, supplies include any materials that are expendable or consumed during the course of the project. All requested information must be included in the budget detail worksheet and budget narrative.</t>
        </r>
      </text>
    </comment>
    <comment ref="D55" authorId="0" shapeId="0" xr:uid="{00000000-0006-0000-0600-000022000000}">
      <text>
        <r>
          <rPr>
            <sz val="8"/>
            <color indexed="81"/>
            <rFont val="Tahoma"/>
            <family val="2"/>
          </rPr>
          <t xml:space="preserve">Enter the total number of items to be purchased.
</t>
        </r>
      </text>
    </comment>
    <comment ref="F55" authorId="0" shapeId="0" xr:uid="{00000000-0006-0000-0600-000023000000}">
      <text>
        <r>
          <rPr>
            <sz val="8"/>
            <color indexed="81"/>
            <rFont val="Tahoma"/>
            <family val="2"/>
          </rPr>
          <t xml:space="preserve">Enter the cost of each supply item, for example, $11 for printer ink or $110 for office supplies.
</t>
        </r>
      </text>
    </comment>
    <comment ref="J55" authorId="0" shapeId="0" xr:uid="{00000000-0006-0000-0600-000024000000}">
      <text>
        <r>
          <rPr>
            <sz val="8"/>
            <color indexed="81"/>
            <rFont val="Tahoma"/>
            <family val="2"/>
          </rPr>
          <t xml:space="preserve">Total cost is the calculated value of the data provided and should match the total amount to be paid for supply item. 
</t>
        </r>
        <r>
          <rPr>
            <b/>
            <sz val="8"/>
            <color indexed="81"/>
            <rFont val="Tahoma"/>
            <family val="2"/>
          </rPr>
          <t>Total Cost = # of Items x Cost</t>
        </r>
        <r>
          <rPr>
            <sz val="8"/>
            <color indexed="81"/>
            <rFont val="Tahoma"/>
            <family val="2"/>
          </rPr>
          <t xml:space="preserve">
</t>
        </r>
      </text>
    </comment>
    <comment ref="K55" authorId="2" shapeId="0" xr:uid="{00000000-0006-0000-0600-000025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55" authorId="2" shapeId="0" xr:uid="{00000000-0006-0000-0600-000026000000}">
      <text>
        <r>
          <rPr>
            <sz val="9"/>
            <color indexed="81"/>
            <rFont val="Tahoma"/>
            <family val="2"/>
          </rPr>
          <t xml:space="preserve">The amount requested from the sponsoring Program Office.
</t>
        </r>
      </text>
    </comment>
    <comment ref="A61" authorId="0" shapeId="0" xr:uid="{00000000-0006-0000-0600-000027000000}">
      <text>
        <r>
          <rPr>
            <sz val="8"/>
            <color indexed="81"/>
            <rFont val="Tahoma"/>
            <family val="2"/>
          </rPr>
          <t xml:space="preserve">Enter a text description explaining how the numbers provided in this section were generated, as well as any explanation of the proposed purchase of supplies. 
</t>
        </r>
      </text>
    </comment>
    <comment ref="A64" authorId="0" shapeId="0" xr:uid="{00000000-0006-0000-0600-000028000000}">
      <text>
        <r>
          <rPr>
            <sz val="8"/>
            <color indexed="81"/>
            <rFont val="Tahoma"/>
            <family val="2"/>
          </rPr>
          <t xml:space="preserve">Provide a description of the construction project and an estimate of the costs.  As a rule, construction costs are not allowable.  In some cases, minor repairs or renovations may be allowable.  Minor repairs or renovations should be classified in the “Other” category.  Consult with the program office before budgeting funds in this category.  All requested information must be included in the budget detail worksheet and  budget narrative. </t>
        </r>
      </text>
    </comment>
    <comment ref="D67" authorId="0" shapeId="0" xr:uid="{00000000-0006-0000-0600-000029000000}">
      <text>
        <r>
          <rPr>
            <sz val="8"/>
            <color indexed="81"/>
            <rFont val="Tahoma"/>
            <family val="2"/>
          </rPr>
          <t xml:space="preserve">Enter the total number of items to be purchased.
</t>
        </r>
      </text>
    </comment>
    <comment ref="F67" authorId="0" shapeId="0" xr:uid="{00000000-0006-0000-0600-00002A000000}">
      <text>
        <r>
          <rPr>
            <sz val="8"/>
            <color indexed="81"/>
            <rFont val="Tahoma"/>
            <family val="2"/>
          </rPr>
          <t xml:space="preserve">Enter the cost of each construction task.
</t>
        </r>
      </text>
    </comment>
    <comment ref="J67" authorId="0" shapeId="0" xr:uid="{00000000-0006-0000-0600-00002B000000}">
      <text>
        <r>
          <rPr>
            <sz val="8"/>
            <color indexed="81"/>
            <rFont val="Tahoma"/>
            <family val="2"/>
          </rPr>
          <t xml:space="preserve">Total cost is the calculated value of the data provided and should match the total amount to be paid for construction task. 
</t>
        </r>
        <r>
          <rPr>
            <b/>
            <sz val="8"/>
            <color indexed="81"/>
            <rFont val="Tahoma"/>
            <family val="2"/>
          </rPr>
          <t>Total Cost = # of Items x Cost</t>
        </r>
        <r>
          <rPr>
            <sz val="8"/>
            <color indexed="81"/>
            <rFont val="Tahoma"/>
            <family val="2"/>
          </rPr>
          <t xml:space="preserve">
</t>
        </r>
      </text>
    </comment>
    <comment ref="K67" authorId="2" shapeId="0" xr:uid="{00000000-0006-0000-0600-00002C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67" authorId="2" shapeId="0" xr:uid="{00000000-0006-0000-0600-00002D000000}">
      <text>
        <r>
          <rPr>
            <sz val="9"/>
            <color indexed="81"/>
            <rFont val="Tahoma"/>
            <family val="2"/>
          </rPr>
          <t xml:space="preserve">The amount requested from the sponsoring Program Office.
</t>
        </r>
      </text>
    </comment>
    <comment ref="A73" authorId="0" shapeId="0" xr:uid="{00000000-0006-0000-0600-00002E000000}">
      <text>
        <r>
          <rPr>
            <sz val="8"/>
            <color indexed="81"/>
            <rFont val="Tahoma"/>
            <family val="2"/>
          </rPr>
          <t xml:space="preserve">Enter a text description explaining how the numbers provided in this section were generated, as well as any explanation of the proposed construction. 
</t>
        </r>
      </text>
    </comment>
    <comment ref="A76" authorId="0" shapeId="0" xr:uid="{00000000-0006-0000-0600-00002F000000}">
      <text>
        <r>
          <rPr>
            <b/>
            <sz val="8"/>
            <color indexed="81"/>
            <rFont val="Tahoma"/>
            <family val="2"/>
          </rPr>
          <t>Subawards (see “Subaward” definition at 2 CFR 200.92):</t>
        </r>
        <r>
          <rPr>
            <sz val="8"/>
            <color indexed="81"/>
            <rFont val="Tahoma"/>
            <family val="2"/>
          </rPr>
          <t xml:space="preserve">  Provide a description of the Federal award activities proposed to be carried out by any subrecipient and an estimate of the cost (include the cost per subrecipient, to the extent known prior to application submission).  For each subrecipient, enter the subrecipient entity name, if known.  Please indicate any subaward information included under budget category G. Subawards (Subgrants) Contracts by including the label “(subaward)” with each subaward entry.
</t>
        </r>
      </text>
    </comment>
    <comment ref="J79" authorId="0" shapeId="0" xr:uid="{00000000-0006-0000-0600-000030000000}">
      <text>
        <r>
          <rPr>
            <sz val="8"/>
            <color indexed="81"/>
            <rFont val="Tahoma"/>
            <family val="2"/>
          </rPr>
          <t xml:space="preserve">Total cost is the value or cost of the subaward, as applicable.
</t>
        </r>
      </text>
    </comment>
    <comment ref="K79" authorId="2" shapeId="0" xr:uid="{00000000-0006-0000-0600-000031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79" authorId="2" shapeId="0" xr:uid="{00000000-0006-0000-0600-000032000000}">
      <text>
        <r>
          <rPr>
            <sz val="9"/>
            <color indexed="81"/>
            <rFont val="Tahoma"/>
            <family val="2"/>
          </rPr>
          <t xml:space="preserve">The amount requested from the sponsoring Program Office.
</t>
        </r>
      </text>
    </comment>
    <comment ref="A85" authorId="1" shapeId="0" xr:uid="{00000000-0006-0000-0600-000033000000}">
      <text>
        <r>
          <rPr>
            <sz val="9"/>
            <color indexed="81"/>
            <rFont val="Tahoma"/>
            <family val="2"/>
          </rPr>
          <t>Enter any travel expenses related to consultant travel to support the costs entered in this section.</t>
        </r>
      </text>
    </comment>
    <comment ref="G88" authorId="0" shapeId="0" xr:uid="{00000000-0006-0000-0600-000034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88" authorId="0" shapeId="0" xr:uid="{00000000-0006-0000-0600-000035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88" authorId="0" shapeId="0" xr:uid="{00000000-0006-0000-0600-000036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88" authorId="0" shapeId="0" xr:uid="{00000000-0006-0000-0600-000037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88" authorId="2" shapeId="0" xr:uid="{00000000-0006-0000-0600-000038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88" authorId="2" shapeId="0" xr:uid="{00000000-0006-0000-0600-000039000000}">
      <text>
        <r>
          <rPr>
            <sz val="9"/>
            <color indexed="81"/>
            <rFont val="Tahoma"/>
            <family val="2"/>
          </rPr>
          <t xml:space="preserve">The amount requested from the sponsoring Program Office.
</t>
        </r>
      </text>
    </comment>
    <comment ref="A94" authorId="0" shapeId="0" xr:uid="{00000000-0006-0000-0600-00003A000000}">
      <text>
        <r>
          <rPr>
            <sz val="8"/>
            <color indexed="81"/>
            <rFont val="Tahoma"/>
            <family val="2"/>
          </rPr>
          <t xml:space="preserve">Enter a text description explaining how the numbers provided in this section were generated, as well as any explanation of the proposed subawards (subgrants). 
</t>
        </r>
      </text>
    </comment>
    <comment ref="A97" authorId="0" shapeId="0" xr:uid="{00000000-0006-0000-0600-00003B000000}">
      <text>
        <r>
          <rPr>
            <b/>
            <sz val="8"/>
            <color indexed="81"/>
            <rFont val="Tahoma"/>
            <family val="2"/>
          </rPr>
          <t xml:space="preserve">Procurement contracts (see “Contract” definition at 2 CFR 200.22):  </t>
        </r>
        <r>
          <rPr>
            <sz val="8"/>
            <color indexed="81"/>
            <rFont val="Tahoma"/>
            <family val="2"/>
          </rPr>
          <t xml:space="preserve">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source procurements in excess of the Simplified Acquisition Threshold set in accordance with 41 U.S.C. 1908 (currently set at $150,000).  Consultant Fees: For each consultant enter the name, if known, service to be provided, hourly or daily fee (8-hour day), and estimated time on the project.  Consultant fees in excess of the DOJ grant-making component’s maximum rate for an 8-hour day (currently $650 for OJP and OVW, and $550 for the COPS Office).  All requested information must be included in the budget detail worksheet and budget narrative.
</t>
        </r>
      </text>
    </comment>
    <comment ref="J100" authorId="0" shapeId="0" xr:uid="{00000000-0006-0000-0600-00003C000000}">
      <text>
        <r>
          <rPr>
            <sz val="8"/>
            <color indexed="81"/>
            <rFont val="Tahoma"/>
            <family val="2"/>
          </rPr>
          <t xml:space="preserve">Total cost is the value or cost of the procurement contract, as applicable.
</t>
        </r>
      </text>
    </comment>
    <comment ref="K100" authorId="2" shapeId="0" xr:uid="{00000000-0006-0000-0600-00003D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00" authorId="2" shapeId="0" xr:uid="{00000000-0006-0000-0600-00003E000000}">
      <text>
        <r>
          <rPr>
            <sz val="9"/>
            <color indexed="81"/>
            <rFont val="Tahoma"/>
            <family val="2"/>
          </rPr>
          <t xml:space="preserve">The amount requested from the sponsoring Program Office.
</t>
        </r>
      </text>
    </comment>
    <comment ref="A106" authorId="1" shapeId="0" xr:uid="{00000000-0006-0000-0600-00003F000000}">
      <text>
        <r>
          <rPr>
            <sz val="9"/>
            <color indexed="81"/>
            <rFont val="Tahoma"/>
            <family val="2"/>
          </rPr>
          <t>Enter any travel expenses related to consultant travel to support the costs entered in this section.</t>
        </r>
      </text>
    </comment>
    <comment ref="G109" authorId="0" shapeId="0" xr:uid="{00000000-0006-0000-0600-000040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109" authorId="0" shapeId="0" xr:uid="{00000000-0006-0000-0600-000041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109" authorId="0" shapeId="0" xr:uid="{00000000-0006-0000-0600-000042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109" authorId="0" shapeId="0" xr:uid="{00000000-0006-0000-0600-000043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109" authorId="2" shapeId="0" xr:uid="{00000000-0006-0000-0600-000044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09" authorId="2" shapeId="0" xr:uid="{00000000-0006-0000-0600-000045000000}">
      <text>
        <r>
          <rPr>
            <sz val="9"/>
            <color indexed="81"/>
            <rFont val="Tahoma"/>
            <family val="2"/>
          </rPr>
          <t xml:space="preserve">The amount requested from the sponsoring Program Office.
</t>
        </r>
      </text>
    </comment>
    <comment ref="A115" authorId="0" shapeId="0" xr:uid="{00000000-0006-0000-0600-000046000000}">
      <text>
        <r>
          <rPr>
            <sz val="8"/>
            <color indexed="81"/>
            <rFont val="Tahoma"/>
            <family val="2"/>
          </rPr>
          <t xml:space="preserve">Enter a text description explaining how the numbers provided in this section were generated, as well as any explanation of the proposed procurement contracts. 
</t>
        </r>
      </text>
    </comment>
    <comment ref="A118" authorId="0" shapeId="0" xr:uid="{00000000-0006-0000-0600-000047000000}">
      <text>
        <r>
          <rPr>
            <sz val="8"/>
            <color indexed="81"/>
            <rFont val="Tahoma"/>
            <family val="2"/>
          </rPr>
          <t xml:space="preserve">List items (e.g., rent, reproduction, telephone, janitorial or security services, and investigative or confidential funds) by type and the basis of the computation. For example, provide the square footage and the cost per square foot for rent, or provide a monthly rental cost and how many months to rent. All requested information must be included in the budget detail worksheet and budget narrative.
</t>
        </r>
      </text>
    </comment>
    <comment ref="C121" authorId="1" shapeId="0" xr:uid="{00000000-0006-0000-0600-000048000000}">
      <text>
        <r>
          <rPr>
            <sz val="8"/>
            <color indexed="81"/>
            <rFont val="Tahoma"/>
            <family val="2"/>
          </rPr>
          <t>Enter the quantity</t>
        </r>
        <r>
          <rPr>
            <sz val="9"/>
            <color indexed="81"/>
            <rFont val="Tahoma"/>
            <family val="2"/>
          </rPr>
          <t xml:space="preserve">
</t>
        </r>
      </text>
    </comment>
    <comment ref="E121" authorId="0" shapeId="0" xr:uid="{00000000-0006-0000-0600-000049000000}">
      <text>
        <r>
          <rPr>
            <sz val="8"/>
            <color indexed="81"/>
            <rFont val="Tahoma"/>
            <family val="2"/>
          </rPr>
          <t xml:space="preserve">Enter the basis of the cost or rate (i.e. per square foot, hourly, daily, monthly, yearly, etc.).
</t>
        </r>
      </text>
    </comment>
    <comment ref="F121" authorId="0" shapeId="0" xr:uid="{00000000-0006-0000-0600-00004A000000}">
      <text>
        <r>
          <rPr>
            <sz val="8"/>
            <color indexed="81"/>
            <rFont val="Tahoma"/>
            <family val="2"/>
          </rPr>
          <t xml:space="preserve">Enter the cost or rate for the item.
</t>
        </r>
      </text>
    </comment>
    <comment ref="H121" authorId="0" shapeId="0" xr:uid="{00000000-0006-0000-0600-00004B000000}">
      <text>
        <r>
          <rPr>
            <sz val="8"/>
            <color indexed="81"/>
            <rFont val="Tahoma"/>
            <family val="2"/>
          </rPr>
          <t xml:space="preserve">Enter the length of time, if applicable.
</t>
        </r>
      </text>
    </comment>
    <comment ref="J121" authorId="0" shapeId="0" xr:uid="{00000000-0006-0000-0600-00004C000000}">
      <text>
        <r>
          <rPr>
            <sz val="8"/>
            <color indexed="81"/>
            <rFont val="Tahoma"/>
            <family val="2"/>
          </rPr>
          <t>Total cost is the value or cost of the other cost.</t>
        </r>
      </text>
    </comment>
    <comment ref="K121" authorId="2" shapeId="0" xr:uid="{00000000-0006-0000-0600-00004D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21" authorId="2" shapeId="0" xr:uid="{00000000-0006-0000-0600-00004E000000}">
      <text>
        <r>
          <rPr>
            <sz val="9"/>
            <color indexed="81"/>
            <rFont val="Tahoma"/>
            <family val="2"/>
          </rPr>
          <t xml:space="preserve">The amount requested from the sponsoring Program Office.
</t>
        </r>
      </text>
    </comment>
    <comment ref="A127" authorId="0" shapeId="0" xr:uid="{00000000-0006-0000-0600-00004F000000}">
      <text>
        <r>
          <rPr>
            <sz val="8"/>
            <color indexed="81"/>
            <rFont val="Tahoma"/>
            <family val="2"/>
          </rPr>
          <t xml:space="preserve">Enter a text description explaining how the numbers provided in this section were generated, as well as any explanation of the proposed other costs. 
</t>
        </r>
      </text>
    </comment>
    <comment ref="A130" authorId="0" shapeId="0" xr:uid="{00000000-0006-0000-0600-000050000000}">
      <text>
        <r>
          <rPr>
            <sz val="8"/>
            <color indexed="81"/>
            <rFont val="Tahoma"/>
            <family val="2"/>
          </rPr>
          <t>Indirect costs are allowed only if:  a) the applicant has a current, federally approved indirect cost rate; or b) the applicant is eligible to use and elects to use the “de minimis” indirect cost rate described in 2 C.F.R. 200.414(f).  (See paragraph D.1.b. in Appendix VII to Part 200—States and Local Government and Indian Tribe Indirect Cost Proposals for a description of entities that may not elect to use the “de minimis” rate.)  An applicant with a current, federally approved indirect cost rate must attach a copy of the rate approval, (a fully-executed, negotiated agreement).  If the applicant does not have an approved rate, one can be requested by contacting the applicant’s cognizant Federal agency, which will review all documentation and approve a rate for the applicant organization, or if the applicant’s accounting system permits, costs may be allocated in the direct costs categories.  (Applicant Indian tribal governments, in particular, should review Appendix VII to Part 200—States and Local Government and Indian Tribe Indirect Cost Proposals regarding submission and documentation of indirect cost proposals.)   All requested information must be included in the budget detail worksheet and budget narrative.
In order to use the “de minimis” indirect rate an applicant would need to attach written documentation to the application that advises DOJ of both the applicant’s eligibility (to use the “de minimis” rate) and its election. If the applicant elects the de minimis method, costs must be consistently charged as either indirect or direct costs, but may not be double charged or inconsistently charged as both. In addition, if this method is chosen then it must be used consistently for all federal awards until such time as the applicant entity chooses to negotiate a federally approved indirect cost rate.</t>
        </r>
      </text>
    </comment>
    <comment ref="D133" authorId="0" shapeId="0" xr:uid="{00000000-0006-0000-0600-000051000000}">
      <text>
        <r>
          <rPr>
            <sz val="8"/>
            <color indexed="81"/>
            <rFont val="Tahoma"/>
            <family val="2"/>
          </rPr>
          <t xml:space="preserve">Cost is the value of the indirect cost.
</t>
        </r>
      </text>
    </comment>
    <comment ref="F133" authorId="0" shapeId="0" xr:uid="{00000000-0006-0000-0600-000052000000}">
      <text>
        <r>
          <rPr>
            <sz val="8"/>
            <color indexed="81"/>
            <rFont val="Tahoma"/>
            <family val="2"/>
          </rPr>
          <t xml:space="preserve">The approved cost rate for this indirect cost.
</t>
        </r>
      </text>
    </comment>
    <comment ref="J133" authorId="0" shapeId="0" xr:uid="{00000000-0006-0000-0600-000053000000}">
      <text>
        <r>
          <rPr>
            <sz val="8"/>
            <color indexed="81"/>
            <rFont val="Tahoma"/>
            <family val="2"/>
          </rPr>
          <t xml:space="preserve">Total cost is the calculated value of the data provided and should match the total amount to be paid for this indirect cost. 
</t>
        </r>
        <r>
          <rPr>
            <b/>
            <sz val="8"/>
            <color indexed="81"/>
            <rFont val="Tahoma"/>
            <family val="2"/>
          </rPr>
          <t>Total Cost = Cost x Cost Rate</t>
        </r>
        <r>
          <rPr>
            <sz val="8"/>
            <color indexed="81"/>
            <rFont val="Tahoma"/>
            <family val="2"/>
          </rPr>
          <t xml:space="preserve">
</t>
        </r>
      </text>
    </comment>
    <comment ref="K133" authorId="2" shapeId="0" xr:uid="{00000000-0006-0000-0600-000054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33" authorId="2" shapeId="0" xr:uid="{00000000-0006-0000-0600-000055000000}">
      <text>
        <r>
          <rPr>
            <sz val="9"/>
            <color indexed="81"/>
            <rFont val="Tahoma"/>
            <family val="2"/>
          </rPr>
          <t xml:space="preserve">The amount requested from the sponsoring Program Office.
</t>
        </r>
      </text>
    </comment>
    <comment ref="A139" authorId="0" shapeId="0" xr:uid="{00000000-0006-0000-0600-000056000000}">
      <text>
        <r>
          <rPr>
            <sz val="8"/>
            <color indexed="81"/>
            <rFont val="Tahoma"/>
            <family val="2"/>
          </rPr>
          <t xml:space="preserve">Enter a text description explaining how the numbers provided in this section were generated, as well as any explanation of the proposed indirect costs.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Klousia, John</author>
    <author>Conner, James</author>
    <author>mangatadm</author>
  </authors>
  <commentList>
    <comment ref="A4" authorId="0" shapeId="0" xr:uid="{00000000-0006-0000-0A00-000001000000}">
      <text>
        <r>
          <rPr>
            <sz val="8"/>
            <color indexed="81"/>
            <rFont val="Tahoma"/>
            <family val="2"/>
          </rPr>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detail worksheet and budget narrative.
</t>
        </r>
      </text>
    </comment>
    <comment ref="C7" authorId="1" shapeId="0" xr:uid="{00000000-0006-0000-0A00-000002000000}">
      <text>
        <r>
          <rPr>
            <sz val="8"/>
            <color indexed="81"/>
            <rFont val="Tahoma"/>
            <family val="2"/>
          </rPr>
          <t xml:space="preserve">Enter the employee’s salary. This value can be entered as hourly, daily, weekly or yearly rates. </t>
        </r>
        <r>
          <rPr>
            <sz val="9"/>
            <color indexed="81"/>
            <rFont val="Tahoma"/>
            <family val="2"/>
          </rPr>
          <t xml:space="preserve">
</t>
        </r>
      </text>
    </comment>
    <comment ref="E7" authorId="0" shapeId="0" xr:uid="{00000000-0006-0000-0A00-000003000000}">
      <text>
        <r>
          <rPr>
            <sz val="8"/>
            <color indexed="81"/>
            <rFont val="Tahoma"/>
            <family val="2"/>
          </rPr>
          <t xml:space="preserve">Enter the rate classification for this employee’s salary. Possible values are “hourly, daily, weekly, yearly.” This column is not used by the calculation and is only for annotative purposes.
</t>
        </r>
      </text>
    </comment>
    <comment ref="F7" authorId="0" shapeId="0" xr:uid="{00000000-0006-0000-0A00-000004000000}">
      <text>
        <r>
          <rPr>
            <sz val="8"/>
            <color indexed="81"/>
            <rFont val="Tahoma"/>
            <family val="2"/>
          </rPr>
          <t xml:space="preserve">Enter the number of hours, days, weeks, or years the employee will be working on the project. This column should be the total calendar time. The employee’s actual allocation/availability should be reflected in the “%” column.
</t>
        </r>
      </text>
    </comment>
    <comment ref="H7" authorId="0" shapeId="0" xr:uid="{00000000-0006-0000-0A00-000005000000}">
      <text>
        <r>
          <rPr>
            <sz val="8"/>
            <color indexed="81"/>
            <rFont val="Tahoma"/>
            <family val="2"/>
          </rPr>
          <t xml:space="preserve">Enter the percentage the individual will be working on the proposed project. If the employee is full-time enter 100%.
</t>
        </r>
      </text>
    </comment>
    <comment ref="J7" authorId="0" shapeId="0" xr:uid="{00000000-0006-0000-0A00-000006000000}">
      <text>
        <r>
          <rPr>
            <sz val="8"/>
            <color indexed="81"/>
            <rFont val="Tahoma"/>
            <family val="2"/>
          </rPr>
          <t xml:space="preserve">Total cost is the calculated value of the data provided and should match the total amount to be paid to this employee over the life of the program. 
 </t>
        </r>
        <r>
          <rPr>
            <b/>
            <sz val="8"/>
            <color indexed="81"/>
            <rFont val="Tahoma"/>
            <family val="2"/>
          </rPr>
          <t>Total Cost = Salary x Time Worked x Percentage of Time</t>
        </r>
        <r>
          <rPr>
            <sz val="8"/>
            <color indexed="81"/>
            <rFont val="Tahoma"/>
            <family val="2"/>
          </rPr>
          <t xml:space="preserve">
</t>
        </r>
      </text>
    </comment>
    <comment ref="K7" authorId="2" shapeId="0" xr:uid="{00000000-0006-0000-0A00-00000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7" authorId="2" shapeId="0" xr:uid="{00000000-0006-0000-0A00-000008000000}">
      <text>
        <r>
          <rPr>
            <sz val="9"/>
            <color indexed="81"/>
            <rFont val="Tahoma"/>
            <family val="2"/>
          </rPr>
          <t xml:space="preserve">The amount requested from the sponsoring Program Office.
</t>
        </r>
      </text>
    </comment>
    <comment ref="A16" authorId="0" shapeId="0" xr:uid="{00000000-0006-0000-0A00-000009000000}">
      <text>
        <r>
          <rPr>
            <sz val="8"/>
            <color indexed="81"/>
            <rFont val="Tahoma"/>
            <family val="2"/>
          </rPr>
          <t xml:space="preserve">Enter a text description explaining how the numbers provided in this section were generated, as well as any explanation of the proposed personnel’s roles and qualifications. 
</t>
        </r>
      </text>
    </comment>
    <comment ref="A19" authorId="0" shapeId="0" xr:uid="{00000000-0006-0000-0A00-00000A000000}">
      <text>
        <r>
          <rPr>
            <sz val="8"/>
            <color indexed="81"/>
            <rFont val="Tahoma"/>
            <family val="2"/>
          </rPr>
          <t>Fringe benefits should be based on actual known costs or an approved negotiated rate by a Federal agency. If not based on an approved negotiated rate, list the composition of the fringe benefit package. Fringe benefits are for the personnel listed in the budget category (A) and only for the percentage of time devoted to the project. All requested information must be included in the budget detail worksheet and budget narrative.</t>
        </r>
      </text>
    </comment>
    <comment ref="D22" authorId="0" shapeId="0" xr:uid="{00000000-0006-0000-0A00-00000B000000}">
      <text>
        <r>
          <rPr>
            <sz val="8"/>
            <color indexed="81"/>
            <rFont val="Tahoma"/>
            <family val="2"/>
          </rPr>
          <t xml:space="preserve">Enter the cost base for each employee listed in section “A. Personnel” that will receive fringe benefits as part of working on this grant. The salary value may be the Total Cost value calculated for the specific employee.
</t>
        </r>
      </text>
    </comment>
    <comment ref="F22" authorId="0" shapeId="0" xr:uid="{00000000-0006-0000-0A00-00000C000000}">
      <text>
        <r>
          <rPr>
            <sz val="8"/>
            <color indexed="81"/>
            <rFont val="Tahoma"/>
            <family val="2"/>
          </rPr>
          <t xml:space="preserve">Enter the percentage of the employee’s salary that is paid as fringe benefits.
</t>
        </r>
      </text>
    </comment>
    <comment ref="J22" authorId="0" shapeId="0" xr:uid="{00000000-0006-0000-0A00-00000D000000}">
      <text>
        <r>
          <rPr>
            <sz val="8"/>
            <color indexed="81"/>
            <rFont val="Tahoma"/>
            <family val="2"/>
          </rPr>
          <t>Total cost is the calculated value of the data provided and should match the total amount to be paid to this employee as fringe benefits over the life of the sponsored program.</t>
        </r>
      </text>
    </comment>
    <comment ref="K22" authorId="2" shapeId="0" xr:uid="{00000000-0006-0000-0A00-00000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22" authorId="2" shapeId="0" xr:uid="{00000000-0006-0000-0A00-00000F000000}">
      <text>
        <r>
          <rPr>
            <sz val="9"/>
            <color indexed="81"/>
            <rFont val="Tahoma"/>
            <family val="2"/>
          </rPr>
          <t xml:space="preserve">The amount requested from the sponsoring Program Office.
</t>
        </r>
      </text>
    </comment>
    <comment ref="A30" authorId="0" shapeId="0" xr:uid="{00000000-0006-0000-0A00-000010000000}">
      <text>
        <r>
          <rPr>
            <sz val="8"/>
            <color indexed="81"/>
            <rFont val="Tahoma"/>
            <family val="2"/>
          </rPr>
          <t xml:space="preserve">Enter a text description explaining how the numbers provided in this section were generated, as well as any explanation of the proposed benefits. 
</t>
        </r>
      </text>
    </comment>
    <comment ref="A33" authorId="0" shapeId="0" xr:uid="{00000000-0006-0000-0A00-000011000000}">
      <text>
        <r>
          <rPr>
            <sz val="8"/>
            <color indexed="81"/>
            <rFont val="Tahoma"/>
            <family val="2"/>
          </rPr>
          <t xml:space="preserve">Itemize travel expenses of staff personnel (e.g. staff to training, field interviews, advisory group meeting, etc.). Describe the purpose of each travel expenditure in reference to the project objectives. Show the basis of computation (e.g., six people to 3-day training at $X airfare, $X lodging, $X subsistence). In training projects, travel and meals for trainees should be listed separately. Show the number of trainees and the unit costs involved. Identify the location of travel, if known; or if unknown, indicate "location to be determined." Indicate whether applicant's formal written travel policy or the Federal Travel Regulations are followed.
Note:  Travel expenses for consultants should be included in the “Consultant Travel” data fields under the “Subawards (Subgrants)/Procurement Contracts” category. For each Purpose Area applied for, the budget should include the estimated cost for travel and accommodations for two staff to attend two three-day long meetings, with one in Washington D.C. and one in their region, with the exception of Purpose Area 1, which should budget for one meeting in Washington D.C, and Purpose Areas 6 and 7, which should budget for 3 meetings within a 3 year period, with 2 in Washington D.C, and 1 within their region. All requested information must be included in the budget detail worksheet and budget narrative. </t>
        </r>
      </text>
    </comment>
    <comment ref="F36" authorId="0" shapeId="0" xr:uid="{00000000-0006-0000-0A00-000012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G36" authorId="0" shapeId="0" xr:uid="{00000000-0006-0000-0A00-000013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H36" authorId="0" shapeId="0" xr:uid="{00000000-0006-0000-0A00-000014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I36" authorId="1" shapeId="0" xr:uid="{00000000-0006-0000-0A00-000015000000}">
      <text>
        <r>
          <rPr>
            <sz val="8"/>
            <color indexed="81"/>
            <rFont val="Tahoma"/>
            <family val="2"/>
          </rPr>
          <t>Enter the number of trips that will be taken over the course of the grant.</t>
        </r>
        <r>
          <rPr>
            <sz val="9"/>
            <color indexed="81"/>
            <rFont val="Tahoma"/>
            <family val="2"/>
          </rPr>
          <t xml:space="preserve">
</t>
        </r>
      </text>
    </comment>
    <comment ref="J36" authorId="0" shapeId="0" xr:uid="{00000000-0006-0000-0A00-000016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x # of Trips
</t>
        </r>
        <r>
          <rPr>
            <sz val="8"/>
            <color indexed="81"/>
            <rFont val="Tahoma"/>
            <family val="2"/>
          </rPr>
          <t xml:space="preserve">
 </t>
        </r>
      </text>
    </comment>
    <comment ref="K36" authorId="2" shapeId="0" xr:uid="{00000000-0006-0000-0A00-000017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36" authorId="2" shapeId="0" xr:uid="{00000000-0006-0000-0A00-000018000000}">
      <text>
        <r>
          <rPr>
            <sz val="9"/>
            <color indexed="81"/>
            <rFont val="Tahoma"/>
            <family val="2"/>
          </rPr>
          <t xml:space="preserve">The amount requested from the sponsoring Program Office.
</t>
        </r>
      </text>
    </comment>
    <comment ref="A54" authorId="0" shapeId="0" xr:uid="{00000000-0006-0000-0A00-000019000000}">
      <text>
        <r>
          <rPr>
            <sz val="8"/>
            <color indexed="81"/>
            <rFont val="Tahoma"/>
            <family val="2"/>
          </rPr>
          <t xml:space="preserve">Enter a text description explaining how the numbers provided in this section were generated, as well as any explanation of the proposed travel. 
</t>
        </r>
      </text>
    </comment>
    <comment ref="A57" authorId="0" shapeId="0" xr:uid="{00000000-0006-0000-0A00-00001A000000}">
      <text>
        <r>
          <rPr>
            <sz val="8"/>
            <color indexed="81"/>
            <rFont val="Tahoma"/>
            <family val="2"/>
          </rPr>
          <t>List non-expendable items that are to be purchased (Note: Organization's own capitalization policy for classification of equipment should be used). Expendable items should be included in the "Supplies" category. Applicants should analyze the cost benefits of purchasing versus leasing equipment, especially high cost items and those subject to rapid technological advances. Rented or leased equipment costs should be listed in the “Contracts” data fields under the “Subawards (Subgrants)/Procurement Contracts” category. In the budget narrative, explain how the equipment is necessary for the success of the project, and describe the procurement method to be used. All requested information must be included in the budget detail worksheet and budget narrative.</t>
        </r>
      </text>
    </comment>
    <comment ref="D60" authorId="0" shapeId="0" xr:uid="{00000000-0006-0000-0A00-00001B000000}">
      <text>
        <r>
          <rPr>
            <sz val="8"/>
            <color indexed="81"/>
            <rFont val="Tahoma"/>
            <family val="2"/>
          </rPr>
          <t xml:space="preserve">Enter the total number of items to be purchased.
</t>
        </r>
      </text>
    </comment>
    <comment ref="F60" authorId="0" shapeId="0" xr:uid="{00000000-0006-0000-0A00-00001C000000}">
      <text>
        <r>
          <rPr>
            <sz val="8"/>
            <color indexed="81"/>
            <rFont val="Tahoma"/>
            <family val="2"/>
          </rPr>
          <t xml:space="preserve">Enter the cost of each equipment item.
</t>
        </r>
      </text>
    </comment>
    <comment ref="J60" authorId="0" shapeId="0" xr:uid="{00000000-0006-0000-0A00-00001D000000}">
      <text>
        <r>
          <rPr>
            <sz val="8"/>
            <color indexed="81"/>
            <rFont val="Tahoma"/>
            <family val="2"/>
          </rPr>
          <t xml:space="preserve">Total cost is the calculated value of the data provided and should match the total amount to be paid for equipment item. 
</t>
        </r>
        <r>
          <rPr>
            <b/>
            <sz val="8"/>
            <color indexed="81"/>
            <rFont val="Tahoma"/>
            <family val="2"/>
          </rPr>
          <t>Total Cost = # of Items x Cost</t>
        </r>
        <r>
          <rPr>
            <sz val="8"/>
            <color indexed="81"/>
            <rFont val="Tahoma"/>
            <family val="2"/>
          </rPr>
          <t xml:space="preserve">
</t>
        </r>
      </text>
    </comment>
    <comment ref="K60" authorId="2" shapeId="0" xr:uid="{00000000-0006-0000-0A00-00001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60" authorId="2" shapeId="0" xr:uid="{00000000-0006-0000-0A00-00001F000000}">
      <text>
        <r>
          <rPr>
            <sz val="9"/>
            <color indexed="81"/>
            <rFont val="Tahoma"/>
            <family val="2"/>
          </rPr>
          <t xml:space="preserve">The amount requested from the sponsoring Program Office.
</t>
        </r>
      </text>
    </comment>
    <comment ref="A66" authorId="0" shapeId="0" xr:uid="{00000000-0006-0000-0A00-000020000000}">
      <text>
        <r>
          <rPr>
            <sz val="8"/>
            <color indexed="81"/>
            <rFont val="Tahoma"/>
            <family val="2"/>
          </rPr>
          <t xml:space="preserve">Enter a text description explaining how the numbers provided in this section were generated, as well as any explanation of the proposed equipment purchase. 
</t>
        </r>
      </text>
    </comment>
    <comment ref="A69" authorId="0" shapeId="0" xr:uid="{00000000-0006-0000-0A00-000021000000}">
      <text>
        <r>
          <rPr>
            <sz val="8"/>
            <color indexed="81"/>
            <rFont val="Tahoma"/>
            <family val="2"/>
          </rPr>
          <t>List items by type (office supplies, postage, training materials, copy paper, and expendable equipment items costing less than $5,000, such as books, hand held tape recorders) and show the basis for computation. Generally, supplies include any materials that are expendable or consumed during the course of the project. All requested information must be included in the budget detail worksheet and budget narrative.</t>
        </r>
      </text>
    </comment>
    <comment ref="D72" authorId="0" shapeId="0" xr:uid="{00000000-0006-0000-0A00-000022000000}">
      <text>
        <r>
          <rPr>
            <sz val="8"/>
            <color indexed="81"/>
            <rFont val="Tahoma"/>
            <family val="2"/>
          </rPr>
          <t xml:space="preserve">Enter the total number of items to be purchased.
</t>
        </r>
      </text>
    </comment>
    <comment ref="F72" authorId="0" shapeId="0" xr:uid="{00000000-0006-0000-0A00-000023000000}">
      <text>
        <r>
          <rPr>
            <sz val="8"/>
            <color indexed="81"/>
            <rFont val="Tahoma"/>
            <family val="2"/>
          </rPr>
          <t xml:space="preserve">Enter the cost of each supply item, for example, $11 for printer ink or $110 for office supplies.
</t>
        </r>
      </text>
    </comment>
    <comment ref="J72" authorId="0" shapeId="0" xr:uid="{00000000-0006-0000-0A00-000024000000}">
      <text>
        <r>
          <rPr>
            <sz val="8"/>
            <color indexed="81"/>
            <rFont val="Tahoma"/>
            <family val="2"/>
          </rPr>
          <t xml:space="preserve">Total cost is the calculated value of the data provided and should match the total amount to be paid for supply item. 
</t>
        </r>
        <r>
          <rPr>
            <b/>
            <sz val="8"/>
            <color indexed="81"/>
            <rFont val="Tahoma"/>
            <family val="2"/>
          </rPr>
          <t>Total Cost = # of Items x Cost</t>
        </r>
        <r>
          <rPr>
            <sz val="8"/>
            <color indexed="81"/>
            <rFont val="Tahoma"/>
            <family val="2"/>
          </rPr>
          <t xml:space="preserve">
</t>
        </r>
      </text>
    </comment>
    <comment ref="K72" authorId="2" shapeId="0" xr:uid="{00000000-0006-0000-0A00-000025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72" authorId="2" shapeId="0" xr:uid="{00000000-0006-0000-0A00-000026000000}">
      <text>
        <r>
          <rPr>
            <sz val="9"/>
            <color indexed="81"/>
            <rFont val="Tahoma"/>
            <family val="2"/>
          </rPr>
          <t xml:space="preserve">The amount requested from the sponsoring Program Office.
</t>
        </r>
      </text>
    </comment>
    <comment ref="A81" authorId="0" shapeId="0" xr:uid="{00000000-0006-0000-0A00-000027000000}">
      <text>
        <r>
          <rPr>
            <sz val="8"/>
            <color indexed="81"/>
            <rFont val="Tahoma"/>
            <family val="2"/>
          </rPr>
          <t xml:space="preserve">Enter a text description explaining how the numbers provided in this section were generated, as well as any explanation of the proposed purchase of supplies. 
</t>
        </r>
      </text>
    </comment>
    <comment ref="A84" authorId="0" shapeId="0" xr:uid="{00000000-0006-0000-0A00-000028000000}">
      <text>
        <r>
          <rPr>
            <sz val="8"/>
            <color indexed="81"/>
            <rFont val="Tahoma"/>
            <family val="2"/>
          </rPr>
          <t xml:space="preserve">Provide a description of the construction project and an estimate of the costs.  As a rule, construction costs are not allowable.  In some cases, minor repairs or renovations may be allowable.  Minor repairs or renovations should be classified in the “Other” category.  Consult with the program office before budgeting funds in this category.  All requested information must be included in the budget detail worksheet and  budget narrative. </t>
        </r>
      </text>
    </comment>
    <comment ref="A87" authorId="0" shapeId="0" xr:uid="{00000000-0006-0000-0A00-000029000000}">
      <text>
        <r>
          <rPr>
            <sz val="8"/>
            <color indexed="81"/>
            <rFont val="Tahoma"/>
            <family val="2"/>
          </rPr>
          <t>Construction costs are not permitted by this Purpose Area.</t>
        </r>
      </text>
    </comment>
    <comment ref="D87" authorId="0" shapeId="0" xr:uid="{00000000-0006-0000-0A00-00002A000000}">
      <text>
        <r>
          <rPr>
            <sz val="8"/>
            <color indexed="81"/>
            <rFont val="Tahoma"/>
            <family val="2"/>
          </rPr>
          <t xml:space="preserve">Enter the total number of items to be purchased.
</t>
        </r>
      </text>
    </comment>
    <comment ref="F87" authorId="0" shapeId="0" xr:uid="{00000000-0006-0000-0A00-00002B000000}">
      <text>
        <r>
          <rPr>
            <sz val="8"/>
            <color indexed="81"/>
            <rFont val="Tahoma"/>
            <family val="2"/>
          </rPr>
          <t xml:space="preserve">Enter the cost of each construction task.
</t>
        </r>
      </text>
    </comment>
    <comment ref="J87" authorId="0" shapeId="0" xr:uid="{00000000-0006-0000-0A00-00002C000000}">
      <text>
        <r>
          <rPr>
            <sz val="8"/>
            <color indexed="81"/>
            <rFont val="Tahoma"/>
            <family val="2"/>
          </rPr>
          <t xml:space="preserve">Total cost is the calculated value of the data provided and should match the total amount to be paid for construction task. 
</t>
        </r>
        <r>
          <rPr>
            <b/>
            <sz val="8"/>
            <color indexed="81"/>
            <rFont val="Tahoma"/>
            <family val="2"/>
          </rPr>
          <t>Total Cost = # of Items x Cost</t>
        </r>
        <r>
          <rPr>
            <sz val="8"/>
            <color indexed="81"/>
            <rFont val="Tahoma"/>
            <family val="2"/>
          </rPr>
          <t xml:space="preserve">
</t>
        </r>
      </text>
    </comment>
    <comment ref="K87" authorId="2" shapeId="0" xr:uid="{00000000-0006-0000-0A00-00002D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87" authorId="2" shapeId="0" xr:uid="{00000000-0006-0000-0A00-00002E000000}">
      <text>
        <r>
          <rPr>
            <sz val="9"/>
            <color indexed="81"/>
            <rFont val="Tahoma"/>
            <family val="2"/>
          </rPr>
          <t xml:space="preserve">The amount requested from the sponsoring Program Office.
</t>
        </r>
      </text>
    </comment>
    <comment ref="A91" authorId="0" shapeId="0" xr:uid="{00000000-0006-0000-0A00-00002F000000}">
      <text>
        <r>
          <rPr>
            <sz val="8"/>
            <color indexed="81"/>
            <rFont val="Tahoma"/>
            <family val="2"/>
          </rPr>
          <t xml:space="preserve">Enter a text description explaining how the numbers provided in this section were generated, as well as any explanation of the proposed construction. 
</t>
        </r>
      </text>
    </comment>
    <comment ref="A94" authorId="0" shapeId="0" xr:uid="{00000000-0006-0000-0A00-000030000000}">
      <text>
        <r>
          <rPr>
            <b/>
            <sz val="8"/>
            <color indexed="81"/>
            <rFont val="Tahoma"/>
            <family val="2"/>
          </rPr>
          <t>Subawards (see “Subaward” definition at 2 CFR 200.92):</t>
        </r>
        <r>
          <rPr>
            <sz val="8"/>
            <color indexed="81"/>
            <rFont val="Tahoma"/>
            <family val="2"/>
          </rPr>
          <t xml:space="preserve">  Provide a description of the Federal award activities proposed to be carried out by any subrecipient and an estimate of the cost (include the cost per subrecipient, to the extent known prior to application submission).  For each subrecipient, enter the subrecipient entity name, if known.  Please indicate any subaward information included under budget category G. Subawards (Subgrants)/Procurement Contracts by including the label “(subaward)” with each subaward entry.
</t>
        </r>
      </text>
    </comment>
    <comment ref="J97" authorId="0" shapeId="0" xr:uid="{00000000-0006-0000-0A00-000031000000}">
      <text>
        <r>
          <rPr>
            <sz val="8"/>
            <color indexed="81"/>
            <rFont val="Tahoma"/>
            <family val="2"/>
          </rPr>
          <t xml:space="preserve">Total cost is the value or cost of the subaward, as applicable.
</t>
        </r>
      </text>
    </comment>
    <comment ref="K97" authorId="2" shapeId="0" xr:uid="{00000000-0006-0000-0A00-000032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97" authorId="2" shapeId="0" xr:uid="{00000000-0006-0000-0A00-000033000000}">
      <text>
        <r>
          <rPr>
            <sz val="9"/>
            <color indexed="81"/>
            <rFont val="Tahoma"/>
            <family val="2"/>
          </rPr>
          <t xml:space="preserve">The amount requested from the sponsoring Program Office.
</t>
        </r>
      </text>
    </comment>
    <comment ref="A103" authorId="1" shapeId="0" xr:uid="{00000000-0006-0000-0A00-000034000000}">
      <text>
        <r>
          <rPr>
            <sz val="9"/>
            <color indexed="81"/>
            <rFont val="Tahoma"/>
            <family val="2"/>
          </rPr>
          <t>Enter any travel expenses related to consultant travel to support the costs entered in this section.</t>
        </r>
      </text>
    </comment>
    <comment ref="G106" authorId="0" shapeId="0" xr:uid="{00000000-0006-0000-0A00-000035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106" authorId="0" shapeId="0" xr:uid="{00000000-0006-0000-0A00-000036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106" authorId="0" shapeId="0" xr:uid="{00000000-0006-0000-0A00-000037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106" authorId="0" shapeId="0" xr:uid="{00000000-0006-0000-0A00-000038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106" authorId="2" shapeId="0" xr:uid="{00000000-0006-0000-0A00-000039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06" authorId="2" shapeId="0" xr:uid="{00000000-0006-0000-0A00-00003A000000}">
      <text>
        <r>
          <rPr>
            <sz val="9"/>
            <color indexed="81"/>
            <rFont val="Tahoma"/>
            <family val="2"/>
          </rPr>
          <t xml:space="preserve">The amount requested from the sponsoring Program Office.
</t>
        </r>
      </text>
    </comment>
    <comment ref="A112" authorId="0" shapeId="0" xr:uid="{00000000-0006-0000-0A00-00003B000000}">
      <text>
        <r>
          <rPr>
            <sz val="8"/>
            <color indexed="81"/>
            <rFont val="Tahoma"/>
            <family val="2"/>
          </rPr>
          <t xml:space="preserve">Enter a text description explaining how the numbers provided in this section were generated, as well as any explanation of the proposed subawards (subgrants). 
</t>
        </r>
      </text>
    </comment>
    <comment ref="A115" authorId="0" shapeId="0" xr:uid="{00000000-0006-0000-0A00-00003C000000}">
      <text>
        <r>
          <rPr>
            <b/>
            <sz val="8"/>
            <color indexed="81"/>
            <rFont val="Tahoma"/>
            <family val="2"/>
          </rPr>
          <t xml:space="preserve">Procurement contracts (see “Contract” definition at 2 CFR 200.22):  </t>
        </r>
        <r>
          <rPr>
            <sz val="8"/>
            <color indexed="81"/>
            <rFont val="Tahoma"/>
            <family val="2"/>
          </rPr>
          <t xml:space="preserve">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source procurements in excess of the Simplified Acquisition Threshold set in accordance with 41 U.S.C. 1908 (currently set at $150,000).  Consultant Fees: For each consultant enter the name, if known, service to be provided, hourly or daily fee (8-hour day), and estimated time on the project.  Consultant fees in excess of the DOJ grant-making component’s maximum rate for an 8-hour day (currently $650 for OJP and OVW, and $550 for the COPS Office).  All requested information must be included in the budget detail worksheet and budget narrative.
</t>
        </r>
      </text>
    </comment>
    <comment ref="J118" authorId="0" shapeId="0" xr:uid="{00000000-0006-0000-0A00-00003D000000}">
      <text>
        <r>
          <rPr>
            <sz val="8"/>
            <color indexed="81"/>
            <rFont val="Tahoma"/>
            <family val="2"/>
          </rPr>
          <t xml:space="preserve">Total cost is the value or cost of the procurement contract, as applicable.
</t>
        </r>
      </text>
    </comment>
    <comment ref="K118" authorId="2" shapeId="0" xr:uid="{00000000-0006-0000-0A00-00003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18" authorId="2" shapeId="0" xr:uid="{00000000-0006-0000-0A00-00003F000000}">
      <text>
        <r>
          <rPr>
            <sz val="9"/>
            <color indexed="81"/>
            <rFont val="Tahoma"/>
            <family val="2"/>
          </rPr>
          <t xml:space="preserve">The amount requested from the sponsoring Program Office.
</t>
        </r>
      </text>
    </comment>
    <comment ref="A125" authorId="1" shapeId="0" xr:uid="{00000000-0006-0000-0A00-000040000000}">
      <text>
        <r>
          <rPr>
            <sz val="9"/>
            <color indexed="81"/>
            <rFont val="Tahoma"/>
            <family val="2"/>
          </rPr>
          <t>Enter any travel expenses related to consultant travel to support the costs entered in this section.</t>
        </r>
      </text>
    </comment>
    <comment ref="G128" authorId="0" shapeId="0" xr:uid="{00000000-0006-0000-0A00-000041000000}">
      <text>
        <r>
          <rPr>
            <sz val="8"/>
            <color indexed="81"/>
            <rFont val="Tahoma"/>
            <family val="2"/>
          </rPr>
          <t xml:space="preserve">Enter the cost of the travel item. For example, the total cost of a single round trip airline ticket, the reimbursement cost of a mile of car travel, or the per night cost of a hotel stay.
</t>
        </r>
      </text>
    </comment>
    <comment ref="H128" authorId="0" shapeId="0" xr:uid="{00000000-0006-0000-0A00-000042000000}">
      <text>
        <r>
          <rPr>
            <sz val="8"/>
            <color indexed="81"/>
            <rFont val="Tahoma"/>
            <family val="2"/>
          </rPr>
          <t xml:space="preserve">Enter the distance traveled or the duration of the stay. For example, the number of nights staying in a hotel, the number of days that per diem will be claimed for or the number of miles traveled by car.
</t>
        </r>
      </text>
    </comment>
    <comment ref="I128" authorId="0" shapeId="0" xr:uid="{00000000-0006-0000-0A00-000043000000}">
      <text>
        <r>
          <rPr>
            <sz val="8"/>
            <color indexed="81"/>
            <rFont val="Tahoma"/>
            <family val="2"/>
          </rPr>
          <t xml:space="preserve">Enter the number of staff that will be claiming travel expenses. For example, the number of employees staying in a hotel, or the number of employees being reimbursed for car travel.
</t>
        </r>
      </text>
    </comment>
    <comment ref="J128" authorId="0" shapeId="0" xr:uid="{00000000-0006-0000-0A00-000044000000}">
      <text>
        <r>
          <rPr>
            <sz val="8"/>
            <color indexed="81"/>
            <rFont val="Tahoma"/>
            <family val="2"/>
          </rPr>
          <t xml:space="preserve">Total cost is the calculated value of the data provided and should match the total amount to be paid for travel reimbursement. 
</t>
        </r>
        <r>
          <rPr>
            <b/>
            <sz val="8"/>
            <color indexed="81"/>
            <rFont val="Tahoma"/>
            <family val="2"/>
          </rPr>
          <t xml:space="preserve"> Total Cost = Cost x Duration or Distance x # of Staff
</t>
        </r>
        <r>
          <rPr>
            <sz val="8"/>
            <color indexed="81"/>
            <rFont val="Tahoma"/>
            <family val="2"/>
          </rPr>
          <t xml:space="preserve">
 </t>
        </r>
      </text>
    </comment>
    <comment ref="K128" authorId="2" shapeId="0" xr:uid="{00000000-0006-0000-0A00-000045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28" authorId="2" shapeId="0" xr:uid="{00000000-0006-0000-0A00-000046000000}">
      <text>
        <r>
          <rPr>
            <sz val="9"/>
            <color indexed="81"/>
            <rFont val="Tahoma"/>
            <family val="2"/>
          </rPr>
          <t xml:space="preserve">The amount requested from the sponsoring Program Office.
</t>
        </r>
      </text>
    </comment>
    <comment ref="A134" authorId="0" shapeId="0" xr:uid="{00000000-0006-0000-0A00-000047000000}">
      <text>
        <r>
          <rPr>
            <sz val="8"/>
            <color indexed="81"/>
            <rFont val="Tahoma"/>
            <family val="2"/>
          </rPr>
          <t xml:space="preserve">Enter a text description explaining how the numbers provided in this section were generated, as well as any explanation of the proposed procurement contracts. 
</t>
        </r>
      </text>
    </comment>
    <comment ref="A138" authorId="0" shapeId="0" xr:uid="{00000000-0006-0000-0A00-000048000000}">
      <text>
        <r>
          <rPr>
            <sz val="8"/>
            <color indexed="81"/>
            <rFont val="Tahoma"/>
            <family val="2"/>
          </rPr>
          <t xml:space="preserve">List items (e.g., rent, reproduction, telephone, janitorial or security services, and investigative or confidential funds) by type and the basis of the computation. For example, provide the square footage and the cost per square foot for rent, or provide a monthly rental cost and how many months to rent. All requested information must be included in the budget detail worksheet and budget narrative.
</t>
        </r>
      </text>
    </comment>
    <comment ref="C141" authorId="1" shapeId="0" xr:uid="{00000000-0006-0000-0A00-000049000000}">
      <text>
        <r>
          <rPr>
            <sz val="8"/>
            <color indexed="81"/>
            <rFont val="Tahoma"/>
            <family val="2"/>
          </rPr>
          <t>Enter the quantity</t>
        </r>
        <r>
          <rPr>
            <sz val="9"/>
            <color indexed="81"/>
            <rFont val="Tahoma"/>
            <family val="2"/>
          </rPr>
          <t xml:space="preserve">
</t>
        </r>
      </text>
    </comment>
    <comment ref="E141" authorId="0" shapeId="0" xr:uid="{00000000-0006-0000-0A00-00004A000000}">
      <text>
        <r>
          <rPr>
            <sz val="8"/>
            <color indexed="81"/>
            <rFont val="Tahoma"/>
            <family val="2"/>
          </rPr>
          <t xml:space="preserve">Enter the basis of the cost or rate (i.e. per square foot, hourly, daily, monthly, yearly, etc.).
</t>
        </r>
      </text>
    </comment>
    <comment ref="F141" authorId="0" shapeId="0" xr:uid="{00000000-0006-0000-0A00-00004B000000}">
      <text>
        <r>
          <rPr>
            <sz val="8"/>
            <color indexed="81"/>
            <rFont val="Tahoma"/>
            <family val="2"/>
          </rPr>
          <t xml:space="preserve">Enter the cost or rate for the item.
</t>
        </r>
      </text>
    </comment>
    <comment ref="H141" authorId="0" shapeId="0" xr:uid="{00000000-0006-0000-0A00-00004C000000}">
      <text>
        <r>
          <rPr>
            <sz val="8"/>
            <color indexed="81"/>
            <rFont val="Tahoma"/>
            <family val="2"/>
          </rPr>
          <t xml:space="preserve">Enter the length of time, if applicable.
</t>
        </r>
      </text>
    </comment>
    <comment ref="J141" authorId="0" shapeId="0" xr:uid="{00000000-0006-0000-0A00-00004D000000}">
      <text>
        <r>
          <rPr>
            <sz val="8"/>
            <color indexed="81"/>
            <rFont val="Tahoma"/>
            <family val="2"/>
          </rPr>
          <t>Total cost is the value or cost of the other cost.</t>
        </r>
      </text>
    </comment>
    <comment ref="K141" authorId="2" shapeId="0" xr:uid="{00000000-0006-0000-0A00-00004E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41" authorId="2" shapeId="0" xr:uid="{00000000-0006-0000-0A00-00004F000000}">
      <text>
        <r>
          <rPr>
            <sz val="9"/>
            <color indexed="81"/>
            <rFont val="Tahoma"/>
            <family val="2"/>
          </rPr>
          <t xml:space="preserve">The amount requested from the sponsoring Program Office.
</t>
        </r>
      </text>
    </comment>
    <comment ref="A150" authorId="0" shapeId="0" xr:uid="{00000000-0006-0000-0A00-000050000000}">
      <text>
        <r>
          <rPr>
            <sz val="8"/>
            <color indexed="81"/>
            <rFont val="Tahoma"/>
            <family val="2"/>
          </rPr>
          <t xml:space="preserve">Enter a text description explaining how the numbers provided in this section were generated, as well as any explanation of the proposed other costs. 
</t>
        </r>
      </text>
    </comment>
    <comment ref="A153" authorId="0" shapeId="0" xr:uid="{00000000-0006-0000-0A00-000051000000}">
      <text>
        <r>
          <rPr>
            <sz val="8"/>
            <color indexed="81"/>
            <rFont val="Tahoma"/>
            <family val="2"/>
          </rPr>
          <t>Indirect costs are allowed only if:  a) the applicant has a current, federally approved indirect cost rate; or b) the applicant is eligible to use and elects to use the “de minimis” indirect cost rate described in 2 C.F.R. 200.414(f).  (See paragraph D.1.b. in Appendix VII to Part 200—States and Local Government and Indian Tribe Indirect Cost Proposals for a description of entities that may not elect to use the “de minimis” rate.)  An applicant with a current, federally approved indirect cost rate must attach a copy of the rate approval, (a fully-executed, negotiated agreement).  If the applicant does not have an approved rate, one can be requested by contacting the applicant’s cognizant Federal agency, which will review all documentation and approve a rate for the applicant organization, or if the applicant’s accounting system permits, costs may be allocated in the direct costs categories.  (Applicant Indian tribal governments, in particular, should review Appendix VII to Part 200—States and Local Government and Indian Tribe Indirect Cost Proposals regarding submission and documentation of indirect cost proposals.)   All requested information must be included in the budget detail worksheet and budget narrative.
In order to use the “de minimis” indirect rate an applicant would need to attach written documentation to the application that advises DOJ of both the applicant’s eligibility (to use the “de minimis” rate) and its election. If the applicant elects the de minimis method, costs must be consistently charged as either indirect or direct costs, but may not be double charged or inconsistently charged as both. In addition, if this method is chosen then it must be used consistently for all federal awards until such time as the applicant entity chooses to negotiate a federally approved indirect cost rate.</t>
        </r>
      </text>
    </comment>
    <comment ref="D156" authorId="0" shapeId="0" xr:uid="{00000000-0006-0000-0A00-000052000000}">
      <text>
        <r>
          <rPr>
            <sz val="8"/>
            <color indexed="81"/>
            <rFont val="Tahoma"/>
            <family val="2"/>
          </rPr>
          <t xml:space="preserve">Cost is the value of the indirect cost.
</t>
        </r>
      </text>
    </comment>
    <comment ref="F156" authorId="0" shapeId="0" xr:uid="{00000000-0006-0000-0A00-000053000000}">
      <text>
        <r>
          <rPr>
            <sz val="8"/>
            <color indexed="81"/>
            <rFont val="Tahoma"/>
            <family val="2"/>
          </rPr>
          <t xml:space="preserve">The approved cost rate for this indirect cost.
</t>
        </r>
      </text>
    </comment>
    <comment ref="J156" authorId="0" shapeId="0" xr:uid="{00000000-0006-0000-0A00-000054000000}">
      <text>
        <r>
          <rPr>
            <sz val="8"/>
            <color indexed="81"/>
            <rFont val="Tahoma"/>
            <family val="2"/>
          </rPr>
          <t xml:space="preserve">Total cost is the calculated value of the data provided and should match the total amount to be paid for this indirect cost. 
</t>
        </r>
        <r>
          <rPr>
            <b/>
            <sz val="8"/>
            <color indexed="81"/>
            <rFont val="Tahoma"/>
            <family val="2"/>
          </rPr>
          <t>Total Cost = Cost x Cost Rate</t>
        </r>
        <r>
          <rPr>
            <sz val="8"/>
            <color indexed="81"/>
            <rFont val="Tahoma"/>
            <family val="2"/>
          </rPr>
          <t xml:space="preserve">
</t>
        </r>
      </text>
    </comment>
    <comment ref="K156" authorId="2" shapeId="0" xr:uid="{00000000-0006-0000-0A00-000055000000}">
      <text>
        <r>
          <rPr>
            <sz val="9"/>
            <color indexed="81"/>
            <rFont val="Tahoma"/>
            <family val="2"/>
          </rPr>
          <t xml:space="preserve">Non-Federal Contribution is the dollar amount not requested from the sponsoring Program Office. This value should be $0 if all funds are to be requested from the Program Office.
</t>
        </r>
      </text>
    </comment>
    <comment ref="L156" authorId="2" shapeId="0" xr:uid="{00000000-0006-0000-0A00-000056000000}">
      <text>
        <r>
          <rPr>
            <sz val="9"/>
            <color indexed="81"/>
            <rFont val="Tahoma"/>
            <family val="2"/>
          </rPr>
          <t xml:space="preserve">The amount requested from the sponsoring Program Office.
</t>
        </r>
      </text>
    </comment>
    <comment ref="A162" authorId="0" shapeId="0" xr:uid="{00000000-0006-0000-0A00-000057000000}">
      <text>
        <r>
          <rPr>
            <sz val="8"/>
            <color indexed="81"/>
            <rFont val="Tahoma"/>
            <family val="2"/>
          </rPr>
          <t xml:space="preserve">Enter a text description explaining how the numbers provided in this section were generated, as well as any explanation of the proposed indirect costs. 
</t>
        </r>
      </text>
    </comment>
  </commentList>
</comments>
</file>

<file path=xl/sharedStrings.xml><?xml version="1.0" encoding="utf-8"?>
<sst xmlns="http://schemas.openxmlformats.org/spreadsheetml/2006/main" count="1336" uniqueCount="314">
  <si>
    <t>Personnel</t>
  </si>
  <si>
    <t>Purpose:</t>
  </si>
  <si>
    <t>Computation</t>
  </si>
  <si>
    <t>Fringe Benefits</t>
  </si>
  <si>
    <t>Travel</t>
  </si>
  <si>
    <t>Equipment</t>
  </si>
  <si>
    <t>Supplies</t>
  </si>
  <si>
    <t>Construction</t>
  </si>
  <si>
    <t>Other Costs</t>
  </si>
  <si>
    <t>Indirect Costs</t>
  </si>
  <si>
    <t>Purpose of Travel</t>
  </si>
  <si>
    <t>Location</t>
  </si>
  <si>
    <t>Type of Expense</t>
  </si>
  <si>
    <t>Supply Items</t>
  </si>
  <si>
    <t>Item</t>
  </si>
  <si>
    <t>Description</t>
  </si>
  <si>
    <t>Total</t>
  </si>
  <si>
    <t>Narrative</t>
  </si>
  <si>
    <t xml:space="preserve">Salary </t>
  </si>
  <si>
    <t>Indicate the purpose of each trip or type of trip (training, advisory group meeting)</t>
  </si>
  <si>
    <t>Hotel, airfare, per diem</t>
  </si>
  <si>
    <t>Cost</t>
  </si>
  <si>
    <t># of Staff</t>
  </si>
  <si>
    <t>Compute the cost of each type of expense X the number of people traveling.</t>
  </si>
  <si>
    <t>List and describe each item of equipment that will be purchased</t>
  </si>
  <si>
    <t>Compute the cost (e.g., the number of each item to be purchased X the cost per item)</t>
  </si>
  <si>
    <t># of Items</t>
  </si>
  <si>
    <t>A. Personnel</t>
  </si>
  <si>
    <t>B. Fringe Benefits</t>
  </si>
  <si>
    <t>C. Travel</t>
  </si>
  <si>
    <t>D. Equipment</t>
  </si>
  <si>
    <t>Provide a list of the types of items to be purchased with grant funds.</t>
  </si>
  <si>
    <t>E. Supplies</t>
  </si>
  <si>
    <t>Describe the item and the compute the costs. Computation: The number of each item to be purchased X the cost per item.</t>
  </si>
  <si>
    <t>F. Construction</t>
  </si>
  <si>
    <t>Compute the costs (e.g., the number of each item to be purchased X the cost per item)</t>
  </si>
  <si>
    <t xml:space="preserve">Description </t>
  </si>
  <si>
    <t>Total Direct Costs</t>
  </si>
  <si>
    <t>Total Project Costs</t>
  </si>
  <si>
    <t>Federal Request</t>
  </si>
  <si>
    <t>Budget Category</t>
  </si>
  <si>
    <t>Total(s)</t>
  </si>
  <si>
    <t>Name</t>
  </si>
  <si>
    <t>Worksheet Instructions</t>
  </si>
  <si>
    <t>Budget Summary</t>
  </si>
  <si>
    <t>Duration or Distance</t>
  </si>
  <si>
    <t>Rate</t>
  </si>
  <si>
    <t>Non-Federal Contribution</t>
  </si>
  <si>
    <t>Show annual salary rate &amp; amount of time devoted to the project for each name/position.</t>
  </si>
  <si>
    <t>Total Cost</t>
  </si>
  <si>
    <r>
      <t xml:space="preserve">Time Worked
</t>
    </r>
    <r>
      <rPr>
        <b/>
        <i/>
        <sz val="8"/>
        <color indexed="8"/>
        <rFont val="Calibri"/>
        <family val="2"/>
      </rPr>
      <t>(# of hours, days, months, years)</t>
    </r>
  </si>
  <si>
    <t>How to use this Workbook:</t>
  </si>
  <si>
    <t>Compute the indirect costs for those portions of the program which allow such costs.</t>
  </si>
  <si>
    <t>Budget Category Descriptions:</t>
  </si>
  <si>
    <t>Show the basis for computation.</t>
  </si>
  <si>
    <t>Indicate the travel destination.</t>
  </si>
  <si>
    <t>Describe what the approved rate is and how it is applied.</t>
  </si>
  <si>
    <t>Base</t>
  </si>
  <si>
    <t>Fringe benefits should be based on actual known costs or an approved negotiated rate by a Federal agency. If not based on an approved negotiated rate, list the composition of the fringe benefit package. Fringe benefits are for the personnel listed in the budget category (A) and only for the percentage of time devoted to the project. All requested information must be included in the budget detail worksheet and budget narrative.</t>
  </si>
  <si>
    <t>List items by type (office supplies, postage, training materials, copy paper, and expendable equipment items costing less than $5,000, such as books, hand held tape recorders) and show the basis for computation. Generally, supplies include any materials that are expendable or consumed during the course of the project. All requested information must be included in the budget detail worksheet and budget narrative.</t>
  </si>
  <si>
    <t>List items (e.g., rent, reproduction, telephone, janitorial or security services, and investigative or confidential funds) by type and the basis of the computation. For example, provide the square footage and the cost per square foot for rent, or provide a monthly rental cost and how many months to rent. All requested information must be included in the budget detail worksheet and budget narrative.</t>
  </si>
  <si>
    <t>Indirect Cost Rate</t>
  </si>
  <si>
    <t xml:space="preserve"> please close the document and reopen it with macros enabled. </t>
  </si>
  <si>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detail worksheet and budget narrative.
</t>
  </si>
  <si>
    <t>Demographic Form</t>
  </si>
  <si>
    <t>I. Tribe Information</t>
  </si>
  <si>
    <t>1. The name of each federally-recognized Indian Tribe that will be served by the proposed project(s):</t>
  </si>
  <si>
    <t>Name(s)</t>
  </si>
  <si>
    <t>BIA Region(s)</t>
  </si>
  <si>
    <t>If yes, what year?</t>
  </si>
  <si>
    <t>a. If you selected Tribal Coalition or Tribal Consortia please list the tribes you represent:</t>
  </si>
  <si>
    <t>b. If you selected Non-profit organization describe the nature of you services and whom you provide them.</t>
  </si>
  <si>
    <t>If you selected “Yes”, please provide a brief statement that explains your selection. Examples might include “For a majority of our tribal community, law enforcement resource centers are greater than 1 hour’s drive away.” Or  “Our tribal community has no resident medical facilities and the nearest public health center is operated by the City/Town of XXX which is not within tribal lands and not easily reached.”</t>
  </si>
  <si>
    <t>II. Property/Violent Crime</t>
  </si>
  <si>
    <t>Using the most recent available data and to the best of your ability using the UCR crime definitions, enter the actual number of incidents reported to your Tribe for the following crime types. Note that only those incidents for which your Tribe had primary response authority should be provided.</t>
  </si>
  <si>
    <t>UCR Data *</t>
  </si>
  <si>
    <t>Year</t>
  </si>
  <si>
    <t>Criminal Homicide</t>
  </si>
  <si>
    <t>Forcible Rape</t>
  </si>
  <si>
    <t>Robbery</t>
  </si>
  <si>
    <t>Aggravated Assault</t>
  </si>
  <si>
    <t>Burglary</t>
  </si>
  <si>
    <t>Larceny (except motor vehicle theft)</t>
  </si>
  <si>
    <t>Motor Vehicle Theft</t>
  </si>
  <si>
    <t>III. Tribal Law Enforcement Information</t>
  </si>
  <si>
    <t>Please answer the following questions. NOTE: If you choose "none" for question 1 you are finished completing this section and do not need to answer 1a or 1b.</t>
  </si>
  <si>
    <t>1. What law enforcement agency or departments does your Tribe operate? (check all that apply):</t>
  </si>
  <si>
    <t>a. What is the actual population your department serves as the primary law enforcement agency entity?</t>
  </si>
  <si>
    <t>This may or may not be the same as the population reported in the U.S. Census, the Tribe's current enrollment or the local population base. A Tribe with primary law enforcement authority is defined as having first responder responsibility to calls for service for all types of criminal incidents within its jurisdiction.</t>
  </si>
  <si>
    <t>b. Enter the current Fiscal Year Actual Sworn Force Strength as of the date of this application:</t>
  </si>
  <si>
    <t>The actual number of sworn officer positions is the actual number of sworn positions employed by your Tribe as of the date of this application. Do not include funded but currently vacant positions or unpaid positions. NOTE: For Tribes with multiple component law enforcement departments (e.g. Department of Public Safety and Fish and Wildlife Department), please report cumulative, full- and part-time sworn-force strength number for all law enforcement departments in your Tribe which would receive funding through this request if awarded.</t>
  </si>
  <si>
    <t>Full-Time:</t>
  </si>
  <si>
    <t>Part-Time:</t>
  </si>
  <si>
    <t>IV. Tribal Facilities, Capacities and Capabilities</t>
  </si>
  <si>
    <t>1. Telecommunications and Technology</t>
  </si>
  <si>
    <t>a. Describe your Internet Access:</t>
  </si>
  <si>
    <t>b. What types of communication services are generally available to the tribe at large and/or the tribe's justice components? (check all that apply)</t>
  </si>
  <si>
    <t>Tribe</t>
  </si>
  <si>
    <t xml:space="preserve">Justice </t>
  </si>
  <si>
    <t>i. Land Line (telephone, dial-up service)</t>
  </si>
  <si>
    <t>ii. Cellular (telephone, data, etc.)</t>
  </si>
  <si>
    <t>iii. Satellite - Receive only (broadcasting services)</t>
  </si>
  <si>
    <t>iv. Satellite - 2-way (2-way voice and data and well as broadcasting)</t>
  </si>
  <si>
    <t>v. Radio services  - (HF, VHF, UHF)</t>
  </si>
  <si>
    <t xml:space="preserve">vi. Point to Point Microwave </t>
  </si>
  <si>
    <t>vii. Other (please describe)</t>
  </si>
  <si>
    <t>Tribal</t>
  </si>
  <si>
    <t>Justice Comp.</t>
  </si>
  <si>
    <t>2. Facilities and Services (check all that apply)</t>
  </si>
  <si>
    <t># of beds</t>
  </si>
  <si>
    <t># of facilities</t>
  </si>
  <si>
    <r>
      <rPr>
        <b/>
        <sz val="11"/>
        <color indexed="8"/>
        <rFont val="Calibri"/>
        <family val="2"/>
      </rPr>
      <t xml:space="preserve">*Note: </t>
    </r>
    <r>
      <rPr>
        <sz val="11"/>
        <color theme="1"/>
        <rFont val="Calibri"/>
        <family val="2"/>
        <scheme val="minor"/>
      </rPr>
      <t>If your Tribe is not using UCR data or reports to NIBRS, please explain the source or methods used to report your crime data. If you do not report crime incidents at all please explain why you are unable to provide such data. If instructions are needed on converting your data to UCR Summary Data style please view the COPS Application Guide of the FBI's UCR Handbook (www.fbi.gov/ucr/handbook/ucrhandbook04.pdf) for more information.</t>
    </r>
  </si>
  <si>
    <t xml:space="preserve">Applicants should check and provide data for all the facilities and services located within the reservation/jurisdiction described in question 8 above. </t>
  </si>
  <si>
    <t>Please fill out this form in its entirety. Note that each subsection has individual instructions. Please read them carefully before filling out this form. If you are applying as a consortium please aggregate the data for all the Tribes represented in your application.</t>
  </si>
  <si>
    <t>Year 1</t>
  </si>
  <si>
    <t>Radios</t>
  </si>
  <si>
    <t>Vehicles</t>
  </si>
  <si>
    <t>Computers</t>
  </si>
  <si>
    <t>Computer Aided Dispatch</t>
  </si>
  <si>
    <t>Records Management System</t>
  </si>
  <si>
    <t>Communication System</t>
  </si>
  <si>
    <t>Basic Issue Firearm</t>
  </si>
  <si>
    <t>Basic Issue Equipment</t>
  </si>
  <si>
    <t>Basic Issue Uniforms</t>
  </si>
  <si>
    <t>Yes</t>
  </si>
  <si>
    <t>No</t>
  </si>
  <si>
    <t>Vehicles w/ accessory package</t>
  </si>
  <si>
    <t>Bullet Proof Vests</t>
  </si>
  <si>
    <t>PA1 Equipment Dropdown Options</t>
  </si>
  <si>
    <t>PA1 Supplies Dropdown Options</t>
  </si>
  <si>
    <t>PA1 Personnel Options</t>
  </si>
  <si>
    <t>Entry Level Sworn Officer</t>
  </si>
  <si>
    <t>Village Public Safety Officer (AK Only)</t>
  </si>
  <si>
    <t>Entry Level Sworn Ranger</t>
  </si>
  <si>
    <t>Entry Level Sworn Conservation and Wildlife Officer</t>
  </si>
  <si>
    <t>Civilian Methamphetamine Coordinator</t>
  </si>
  <si>
    <t xml:space="preserve">The name(s) of your tribe and represented tribes. </t>
  </si>
  <si>
    <t>4. Of your current enrollment, what is the Tribe's total number of unemployed 18 years and over?</t>
  </si>
  <si>
    <t>5. Of your current enrollment, what is the Tribe's total number of under-employed (below the poverty line) 18 years and over?</t>
  </si>
  <si>
    <t>6. Of your current enrollment, what is the Tribe's total number of employed 18 years and over?</t>
  </si>
  <si>
    <t>7. What is the current local population base?</t>
  </si>
  <si>
    <t>8. Please enter the approximate square mileage of the reservation/jurisdiction to be served: (sq. miles)</t>
  </si>
  <si>
    <t>9. Please check the crime victim population area(s) that best describe the services the Tribe typically supports.</t>
  </si>
  <si>
    <t>10. Have you applied for a CTAS grant before?</t>
  </si>
  <si>
    <t>11. Please provide your status as an applicant (check all that apply):</t>
  </si>
  <si>
    <t>2. What is the Tribe's current enrollment, including members living both on and off the reservation?</t>
  </si>
  <si>
    <t>3. What is the Tribe's juvenile population, including members living both on and off the reservation?</t>
  </si>
  <si>
    <t>Budget Point of Contact Information:</t>
  </si>
  <si>
    <t xml:space="preserve">Contact Name: </t>
  </si>
  <si>
    <t>Last:</t>
  </si>
  <si>
    <r>
      <rPr>
        <b/>
        <sz val="9"/>
        <color theme="1"/>
        <rFont val="Calibri"/>
        <family val="2"/>
        <scheme val="minor"/>
      </rPr>
      <t>First:</t>
    </r>
    <r>
      <rPr>
        <sz val="9"/>
        <color theme="1"/>
        <rFont val="Calibri"/>
        <family val="2"/>
        <scheme val="minor"/>
      </rPr>
      <t xml:space="preserve"> </t>
    </r>
  </si>
  <si>
    <t xml:space="preserve">Middle: </t>
  </si>
  <si>
    <t xml:space="preserve">Contact Phone: </t>
  </si>
  <si>
    <t>Contact Fax:</t>
  </si>
  <si>
    <t>Contact Email:</t>
  </si>
  <si>
    <t>2. On average how many hours of IN-SERVICE (non-recruit) training (e.g. FTO, continuing professional education, roll call, standard) are required annually for each of your agency’s officers/deputies in the following categories (if none, please indicate 0 hours)?</t>
  </si>
  <si>
    <t>Use of Force:</t>
  </si>
  <si>
    <t>De-escalation of conflict:</t>
  </si>
  <si>
    <t xml:space="preserve">Racial and ethnic bias that includes elements of implicit/unconscious bias:     </t>
  </si>
  <si>
    <t>Gender bias in response to domestic violence and sexual assault:</t>
  </si>
  <si>
    <t>Bias towards lesbian, gay, bisexual, and transgender (LGBT) individuals:</t>
  </si>
  <si>
    <t>Community engagement (e.g., community policing and problem solving):</t>
  </si>
  <si>
    <t xml:space="preserve">3. Does your agency administer a police training academy? </t>
  </si>
  <si>
    <t>Demographics Yes No Options</t>
  </si>
  <si>
    <t>4. How many total hours of basic/recruit ACADEMY training are required for each of your agency’s officer/deputy recruits in the following categories (if none, please indicate 0 hours)?</t>
  </si>
  <si>
    <t>The FBI is retiring the current Summary Reporting System (SRS) and will transition to an all-NIBRS data collection system within the next five years. The transition to NIBRS will provide a more complete and accurate picture of crime at the tribal, national, state, and local level. As of 2021, the FBI will no longer collect summary data and will only accept data in the NIBRS format and COPS Office awards will be based on submitted NIBRS data. Transitioning all law enforcement agencies to NIBRS is the first step in gathering more comprehensive crime data. Tribal, state, and local COPS grantees are encouraged to expedite the transition to NIBRS in their jurisdictions so that they will remain eligible to receive COPS Office awards.</t>
  </si>
  <si>
    <t>12. Please indicate if you agree with the following statement: The tribe(s)submitting this application consider themselves to be remotely located with respect to availability of justice or other relevant community services.</t>
  </si>
  <si>
    <t>devuser1</t>
  </si>
  <si>
    <t>Tab</t>
  </si>
  <si>
    <r>
      <t xml:space="preserve">Itemize travel expenses of staff personnel (e.g. staff to training, field interviews, advisory group meeting, etc.). Describe the purpose of each travel expenditure in reference to the project objectives. Show the basis of computation (e.g., six people to 3-day training at $X airfare, $X lodging, $X subsistence). In training projects, travel and meals for trainees should be listed separately. Show the number of trainees and the unit costs involved. Identify the location of travel, if known; or if unknown, indicate "location to be determined." Indicate whether applicant's formal written travel policy or the Federal Travel Regulations are followed. </t>
    </r>
    <r>
      <rPr>
        <sz val="9"/>
        <color rgb="FFFF0000"/>
        <rFont val="Calibri"/>
        <family val="2"/>
        <scheme val="minor"/>
      </rPr>
      <t>Note: Travel expenses for consultants should be included in the “Consultant Travel” data fields under the “Subawards (Subgrants)/Procurement Contracts” category.</t>
    </r>
  </si>
  <si>
    <r>
      <t>List non-expendable items that are to be purchased (</t>
    </r>
    <r>
      <rPr>
        <sz val="9"/>
        <color indexed="10"/>
        <rFont val="Calibri"/>
        <family val="2"/>
      </rPr>
      <t>Note</t>
    </r>
    <r>
      <rPr>
        <sz val="9"/>
        <color indexed="8"/>
        <rFont val="Calibri"/>
        <family val="2"/>
      </rPr>
      <t xml:space="preserve">: Organization's own capitalization policy for classification of equipment should be used). </t>
    </r>
    <r>
      <rPr>
        <u/>
        <sz val="9"/>
        <color indexed="8"/>
        <rFont val="Calibri"/>
        <family val="2"/>
      </rPr>
      <t>Expendable</t>
    </r>
    <r>
      <rPr>
        <sz val="9"/>
        <color indexed="8"/>
        <rFont val="Calibri"/>
        <family val="2"/>
      </rPr>
      <t xml:space="preserve"> items should be included in the "Supplies" category. Applicants should analyze the cost benefits of purchasing versus leasing equipment, especially high cost items and those subject to rapid technological advances. </t>
    </r>
    <r>
      <rPr>
        <sz val="9"/>
        <color rgb="FFFF0000"/>
        <rFont val="Calibri"/>
        <family val="2"/>
      </rPr>
      <t>Rented or leased equipment costs should be listed in the “Contracts” data fields under the “Subawards (Subgrants)/Procurement Contracts" category.</t>
    </r>
    <r>
      <rPr>
        <sz val="9"/>
        <color indexed="8"/>
        <rFont val="Calibri"/>
        <family val="2"/>
      </rPr>
      <t xml:space="preserve"> In the budget narrative, explain how the equipment is necessary for the success of the project, and describe the procurement method to be used. All requested information must be included in the budget detail worksheet and budget narrative.</t>
    </r>
  </si>
  <si>
    <t>Subawards (Subgrants), 
Procurement Contracts, &amp;
Consultant Fees</t>
  </si>
  <si>
    <t>Worksheet Index:</t>
  </si>
  <si>
    <t>List each name, if known.</t>
  </si>
  <si>
    <t>Position</t>
  </si>
  <si>
    <t>List each position, if known.</t>
  </si>
  <si>
    <t>Percentage of Time</t>
  </si>
  <si>
    <t>Travel Items</t>
  </si>
  <si>
    <t>Lodging</t>
  </si>
  <si>
    <t>Meals</t>
  </si>
  <si>
    <t>Mileage</t>
  </si>
  <si>
    <t>Transportation</t>
  </si>
  <si>
    <t>Local Travel</t>
  </si>
  <si>
    <t>Other</t>
  </si>
  <si>
    <t>Basis</t>
  </si>
  <si>
    <t># of Trips</t>
  </si>
  <si>
    <t>Purpose</t>
  </si>
  <si>
    <t>Description of Work</t>
  </si>
  <si>
    <t>Provide the purpose of the construction</t>
  </si>
  <si>
    <t>Describe the construction project(s)</t>
  </si>
  <si>
    <t>G. Subawards (Subgrants)</t>
  </si>
  <si>
    <t>H. Procurement Contracts</t>
  </si>
  <si>
    <t>Quantity</t>
  </si>
  <si>
    <t>Length of Time</t>
  </si>
  <si>
    <t>List and describe items that will be paid with grants funds (e.g. rent, reproduction, telephone, janitorial, or security services, and investigative or confidential funds).</t>
  </si>
  <si>
    <t>Show the basis for computation</t>
  </si>
  <si>
    <t>Describe the purpose of the subaward (subgrant)</t>
  </si>
  <si>
    <t xml:space="preserve">Provide a description of the products or services to be procured by contract and an estimate of the costs.  Applicants are encouraged to promote free and open competition in awarding contracts.  A separate justification must be provided for sole source procurements in excess of the Simplified Acquisition Threshold (currently $150,000). </t>
  </si>
  <si>
    <t>Describe the purpose of the contract</t>
  </si>
  <si>
    <t>Non-Federal Request</t>
  </si>
  <si>
    <t>Definitions</t>
  </si>
  <si>
    <t>Term</t>
  </si>
  <si>
    <t>Definition</t>
  </si>
  <si>
    <t>Match</t>
  </si>
  <si>
    <r>
      <t xml:space="preserve">Match is the recipient share of the project costs. Match may either be “in-kind” or “cash.” In-kind match includes the value of donated services. Cash match includes actual cash spent by the recipient and must have a cost relationship to the Federal award that is being matched. (Example: Match on administrative costs should be other administrative costs, not other matching on
program costs). 
Sample Non-Federal Match Calculation:
Match Calculation: If the match is 25%, the calculation is as follows:
Federal Request: </t>
    </r>
    <r>
      <rPr>
        <b/>
        <sz val="11"/>
        <color theme="1"/>
        <rFont val="Calibri"/>
        <family val="2"/>
        <scheme val="minor"/>
      </rPr>
      <t xml:space="preserve"> $350,000</t>
    </r>
    <r>
      <rPr>
        <sz val="11"/>
        <color theme="1"/>
        <rFont val="Calibri"/>
        <family val="2"/>
        <scheme val="minor"/>
      </rPr>
      <t xml:space="preserve">
Divided by .75 or 75%:  </t>
    </r>
    <r>
      <rPr>
        <b/>
        <sz val="11"/>
        <color theme="1"/>
        <rFont val="Calibri"/>
        <family val="2"/>
        <scheme val="minor"/>
      </rPr>
      <t>$466,667</t>
    </r>
    <r>
      <rPr>
        <sz val="11"/>
        <color theme="1"/>
        <rFont val="Calibri"/>
        <family val="2"/>
        <scheme val="minor"/>
      </rPr>
      <t xml:space="preserve">
Multiplied by match amount .25 or 25%
equal required match amount:  </t>
    </r>
    <r>
      <rPr>
        <b/>
        <sz val="11"/>
        <color theme="1"/>
        <rFont val="Calibri"/>
        <family val="2"/>
        <scheme val="minor"/>
      </rPr>
      <t>$116,667</t>
    </r>
  </si>
  <si>
    <t>Approved Negotiated Rate</t>
  </si>
  <si>
    <t>Approved Negotiated Rate is any current fringe benefits rate approved for the grant recipient by their cognizant Federal agency.</t>
  </si>
  <si>
    <t>Expendable</t>
  </si>
  <si>
    <t xml:space="preserve">An expendable item is any materials that are consumed during the course of the project such as office supplies, program supplies etc. Expendable items are usually considered to be consumed when issued and are not recorded as returnable inventory. </t>
  </si>
  <si>
    <t>Non-Expendable</t>
  </si>
  <si>
    <t xml:space="preserve">A non-expendable item is tangible property having a useful life of more than two years and an acquisition cost of $5,000 or more per unit. (Note: Organization’s own capitalization policy may be used for items costing less than $5,000). </t>
  </si>
  <si>
    <t>Renovations</t>
  </si>
  <si>
    <t>Costs incurred for ordinary rearrangements, alterations and restoration of facilities are considered allowable. Special arrangement and alteration costs incurred specifically for the project are allowable with the prior approval of the awarding agency.</t>
  </si>
  <si>
    <t>Federal Acquisition Regulations</t>
  </si>
  <si>
    <t>The Federal Acquisition Regulations are established for the codification and publication of uniform policies and procedures for acquisition by all executive agencies. The Federal Acquisition Regulations System consists of the Federal Acquisition Regulation (FAR), which is the primary document, and agency acquisition regulations that implement or supplement the FAR.</t>
  </si>
  <si>
    <t>Sole Source</t>
  </si>
  <si>
    <r>
      <t xml:space="preserve">Procurement by noncompetitive proposals is procurement through the solicitation from only one source, or after solicitation of a number of sources, competition is determined inadequate.
Grant recipients may make the initial determination that competition is not feasible if one of the following circumstances exists:
</t>
    </r>
    <r>
      <rPr>
        <i/>
        <sz val="11"/>
        <color theme="1"/>
        <rFont val="Calibri"/>
        <family val="2"/>
        <scheme val="minor"/>
      </rPr>
      <t>1. The item of service is available only from a single source.
2. The public exigency or emergency for the requirement will not permit a delay resulting from a competitive solicitation.
3. After solicitation of a number of sources, competitions is considered inadequate.</t>
    </r>
  </si>
  <si>
    <t>Arm-Length Transaction</t>
  </si>
  <si>
    <t>A transaction in which the buyers and sellers of a product act independently and have no relationship to each other. The concept of an arm's length transaction is to ensure that both parties in the deal are acting in their own self interest and are not subject to any pressure or duress from the other party.
Generally, costs of renting facilities are not allowable where one party to the rental agreement is able to control or substantially influence the actions of the other (e.g. organizations under common control through common officers. Directors or members).</t>
  </si>
  <si>
    <t>Confidential Funds</t>
  </si>
  <si>
    <r>
      <t xml:space="preserve">Confidential funds are those monies allocated to:
</t>
    </r>
    <r>
      <rPr>
        <b/>
        <sz val="11"/>
        <color theme="1"/>
        <rFont val="Calibri"/>
        <family val="2"/>
        <scheme val="minor"/>
      </rPr>
      <t>Purchase of Services (P/S).</t>
    </r>
    <r>
      <rPr>
        <sz val="11"/>
        <color theme="1"/>
        <rFont val="Calibri"/>
        <family val="2"/>
        <scheme val="minor"/>
      </rPr>
      <t xml:space="preserve">
This category includes travel or transportation of a non- Federal officer or an informant; the lease of an apartment, business front, luxury-type automobiles, aircraft or boat, or similar effects to create or establish the appearance of affluence; and/or meals, beverages, entertainment, and similar expenses (including buy money and flash rolls, etc.) for undercover purposes, within reasonable limits.
</t>
    </r>
    <r>
      <rPr>
        <b/>
        <sz val="11"/>
        <color theme="1"/>
        <rFont val="Calibri"/>
        <family val="2"/>
        <scheme val="minor"/>
      </rPr>
      <t>Purchase of Evidence (P/E).</t>
    </r>
    <r>
      <rPr>
        <sz val="11"/>
        <color theme="1"/>
        <rFont val="Calibri"/>
        <family val="2"/>
        <scheme val="minor"/>
      </rPr>
      <t xml:space="preserve">
This category is for P/E and/or contraband, such as narcotics and dangerous drugs, firearms, stolen property, counterfeit tax stamps, and so forth, required to determine the existence of a crime or to establish the identity of a participant in a crime.
</t>
    </r>
    <r>
      <rPr>
        <b/>
        <sz val="11"/>
        <color theme="1"/>
        <rFont val="Calibri"/>
        <family val="2"/>
        <scheme val="minor"/>
      </rPr>
      <t>Purchase of Specific Information (P/I).</t>
    </r>
    <r>
      <rPr>
        <sz val="11"/>
        <color theme="1"/>
        <rFont val="Calibri"/>
        <family val="2"/>
        <scheme val="minor"/>
      </rPr>
      <t xml:space="preserve">
This category includes the payment of monies to an informant for specific information. All other informant expenses would be classified under P/S and charged accordingly. </t>
    </r>
  </si>
  <si>
    <t>Fully Executed Negotiated Agreement</t>
  </si>
  <si>
    <t>Fully Executed Negotiated Agreement is a signed, approved indirect cost rate agreement which reflects an understanding reached between the grant recipient and the cognizant Federal agency.</t>
  </si>
  <si>
    <t>Cognizant Federal Agency</t>
  </si>
  <si>
    <t>The cognizant Federal agency is the Federal agency that generally provides the most Federal financial assistance to t he recipient of funds. Cognizance is assigned by the Office of Management and Budget (OMB). Cognizant agency assignments for the largest cities and counties are published in the Federal Register.</t>
  </si>
  <si>
    <t>Lodging, Meals, Etc.</t>
  </si>
  <si>
    <t>Per day, mile, trip, Etc.</t>
  </si>
  <si>
    <t xml:space="preserve">Indirect costs are allowed only if:  a) the applicant has a current, federally approved indirect cost rate; or b) the applicant is eligible to use and elects to use the “de minimis” indirect cost rate described in 2 C.F.R. 200.414(f).  (See paragraph D.1.b. in Appendix VII to Part 200—States and Local Government and Indian Tribe Indirect Cost Proposals for a description of entities that may not elect to use the “de minimis” rate.)  An applicant with a current, federally approved indirect cost rate must attach a  copy of the rate approval, (a fully-executed, negotiated agreement.  If the applicant does not have an approved rate, one can be requested by contacting the applicant’s cognizant Federal agency, which will review all documentation and approve a rate for the applicant organization, or if the applicant’s accounting system permits, costs may be allocated in the direct costs categories.  (Applicant Indian tribal governments, in particular, should review Appendix VII to Part 200—States and Local Government and Indian Tribe Indirect Cost Proposals regarding submission and documentation of indirect cost proposals.)  Narrative for any indirect costs should clearly state which direct costs the indirect cost agreement is being applied to.  All requested information must be included in the budget detail worksheet and budget narrative.
In order to use the “de minimis” indirect rate an applicant would need to attach written documentation to the application that advises DOJ of both the applicant’s eligibility (to use the “de minimis” rate) and its election. If the applicant elects the de minimis method, costs must be consistently charged as either indirect or direct costs, but may not be double charged or inconsistently charged as both. In addition, if this method is chosen then it must be used consistently for all federal awards until such time as the applicant entity chooses to negotiate a federally approved indirect cost rate.
</t>
  </si>
  <si>
    <t>John Smith</t>
  </si>
  <si>
    <t>Executive Director</t>
  </si>
  <si>
    <t>yearly</t>
  </si>
  <si>
    <t>Jane Doe</t>
  </si>
  <si>
    <t>Project Manager</t>
  </si>
  <si>
    <t>Alex Jones</t>
  </si>
  <si>
    <t>Program Assistant</t>
  </si>
  <si>
    <t>hourly</t>
  </si>
  <si>
    <t xml:space="preserve">John Smith, Executive Director, will provide oversight on the entire award providing 5% of this time to the project.
Jane Doe, Project Manager, will manage the project, complete reports, and submit deliverables spending 75% of her time on the project.
Alex Jones, Program Assistant, will provide the project manager assistance where needed spending 1,040 hours on the project.
</t>
  </si>
  <si>
    <t>Our fringe benefits rate is 25% and covers the following items: FICA (7.65%), Worker's comp (1.35%), Health Insurance (11%), Retirement (5%)</t>
  </si>
  <si>
    <t>List each grant-supported position receiving fringe benefits.</t>
  </si>
  <si>
    <t>Mandatory Orientation Training</t>
  </si>
  <si>
    <t>Washington, DC</t>
  </si>
  <si>
    <t>Project Manager Field Travel</t>
  </si>
  <si>
    <t>Various</t>
  </si>
  <si>
    <t>Project Manager Training</t>
  </si>
  <si>
    <t>Reno, NV</t>
  </si>
  <si>
    <t>Per award guidelines, key memebers must attend orientation training in Washington, DC.  WE are following our own written travel policy.  Lodging is for 3 nights and meals are budgeted at 3.5 days as the two travel days are computed at .75 days.  Mileage to get to the airport and local travel is for taxi to and from the airport.  Also baggage fees of $50 is $25 each way.
The project manager will attend trainin in REno, NV.  We are following our own written travel policy.  Lodging is for 5 nights and meals are budgeted at 5.5 days as the two travel days are computed at .75 days.  Mileage to get to the airport and local travel is for taxi to and from the airport.  Also, baggage fees of $50 is for $25 each way.
The project manager will use her own vehicle to travel to complete field work with the average trip around 250 miles and an anticipated 20 trips.</t>
  </si>
  <si>
    <t>Dell Laptop Computer</t>
  </si>
  <si>
    <t>The project manager will need a laptop computer while out in the field and while away at training.  We are following our agency's capitalization policy.</t>
  </si>
  <si>
    <t>Printer</t>
  </si>
  <si>
    <t>Locking file cabinet</t>
  </si>
  <si>
    <t>Flatbed scanner</t>
  </si>
  <si>
    <t>General office supplies</t>
  </si>
  <si>
    <t>The project manager will need a printer to print reports.  A locking file cabinet is needed to keep client information secure. A flatbed scanner is needed to scan various documents collected in the field.  General office supplies will be used bt all personnel on this project and include: pens, pencils, paper, binder clips, and other basic supplies.  The office supplies are based on 12 months at $150 per month.  This amount was determined based upon other projects of this size that we have completed in the past.</t>
  </si>
  <si>
    <t>As a rule, construction costs are not allowable. Consult with the program office before budgeting funds in this category.</t>
  </si>
  <si>
    <t>William Penn, CPA</t>
  </si>
  <si>
    <t>Provide a description of the activities to be carried out by subrecipients.</t>
  </si>
  <si>
    <t>ABC Company</t>
  </si>
  <si>
    <t>Survey creation and data entry services from submitted surveys.</t>
  </si>
  <si>
    <t>Conduct field activities in a remote area</t>
  </si>
  <si>
    <t>Provide services and conduct field work in a remote area included in the project</t>
  </si>
  <si>
    <t>The agency will make a subaward to provide services and conduct field work in a remote area.  The $25,000 was calculated based upon a similar size project completed in the same area.</t>
  </si>
  <si>
    <t>Rent</t>
  </si>
  <si>
    <t>Telephone</t>
  </si>
  <si>
    <t>Reproduction</t>
  </si>
  <si>
    <t>Postage</t>
  </si>
  <si>
    <t>sq feet</t>
  </si>
  <si>
    <t>monthly rate</t>
  </si>
  <si>
    <t>per copy</t>
  </si>
  <si>
    <t>quarterly newsletter</t>
  </si>
  <si>
    <t>Rent is charged at $2.51 per square foot per month.
Telephone is based upon $50 per month for 12 months.
Reproduction is based on 500 copies per month for 12 moths.
Postage for mailing a quarterly newsletter for 1,000 recipients.</t>
  </si>
  <si>
    <t>Indirect costs are based on Federally approved rate of 12.54% on Total Direct Labor (Personnel + Fringe).</t>
  </si>
  <si>
    <t>Example - Budget Detail Sheet</t>
  </si>
  <si>
    <r>
      <t xml:space="preserve">Budget Detail
</t>
    </r>
    <r>
      <rPr>
        <b/>
        <i/>
        <sz val="24"/>
        <color rgb="FFFF0000"/>
        <rFont val="Calibri"/>
        <family val="2"/>
        <scheme val="minor"/>
      </rPr>
      <t>EXAMPLE</t>
    </r>
  </si>
  <si>
    <t xml:space="preserve">Provide a description of the construction project and an estimate of the costs.   Minor repairs or renovations may be allowable and should be classified in the “Other” category. OJP does not currenly fund construction programs. Consult with the program office before budgeting funds in this category.  All requested information must be included in the budget detail worksheet and  budget narrative. </t>
  </si>
  <si>
    <t>I. Other Costs</t>
  </si>
  <si>
    <t>J. Indirect Costs</t>
  </si>
  <si>
    <t>I. Other</t>
  </si>
  <si>
    <t>Consultant?</t>
  </si>
  <si>
    <t>Is the subaward for a consultant?</t>
  </si>
  <si>
    <t>Is the contract for a consultant?</t>
  </si>
  <si>
    <t>Unit Cost</t>
  </si>
  <si>
    <t>Note: Any errors detected on this page should be fixed on the corresponding Budget Detail tab.</t>
  </si>
  <si>
    <t>Year 3
(if needed)</t>
  </si>
  <si>
    <t>Year 2
(if needed)</t>
  </si>
  <si>
    <t>Year 4
(if needed)</t>
  </si>
  <si>
    <t>Year 5
(if needed)</t>
  </si>
  <si>
    <t>Budget Detail - Year 1</t>
  </si>
  <si>
    <t>Budget Detail - Year 2</t>
  </si>
  <si>
    <t>Budget Detail - Year 3</t>
  </si>
  <si>
    <t>Budget Detail - Year 4</t>
  </si>
  <si>
    <t>Budget Detail - Year 5</t>
  </si>
  <si>
    <t>Accounting Assistance</t>
  </si>
  <si>
    <t>ABC Company will put together online an online survey at the direction of the project manager to reach out to the various sites to determine the needs.  In addition a hard copy survey will also be available for thos unable to use the online survey.  ABC Company will key in the hard copy surveys.  Once the surveys are completed, ABC Company will compile the data for the project manager.
William Penn will assist in completing financial reports as well as tracking award expenditures.  Mr. Penn's rate is $47 per hour, and we estimate that Mr. Penn will provide 200 hours of services.</t>
  </si>
  <si>
    <t>Consultant</t>
  </si>
  <si>
    <t xml:space="preserve">Note: This document requires macros be enabled to work properly. Please ensure that macros are enabled before entering any data. You may be able to enable macros by choosing the "Enable this content" option from the Security Warning Ribbon above. 
If the ribbon is not visible you may have been prompted to enable macros when you opened the document as pictured here. If you elected to disable macros, </t>
  </si>
  <si>
    <r>
      <rPr>
        <b/>
        <sz val="9"/>
        <color indexed="8"/>
        <rFont val="Calibri"/>
        <family val="2"/>
      </rPr>
      <t xml:space="preserve">Subawards (see “Subaward” definition at 2 CFR 200.92):  </t>
    </r>
    <r>
      <rPr>
        <sz val="9"/>
        <color indexed="8"/>
        <rFont val="Calibri"/>
        <family val="2"/>
      </rPr>
      <t>Provide a description of the Federal award activities proposed to be carried out by any subrecipient and an estimate of the cost (include the cost per subrecipient, to the extent known prior to application submission).  For each subrecipient, enter the subrecipient entity name, if known.  Please indicate any subaward information included under budget category G. Subawards (Subgrants)/Procurement Contracts by including the label “(subaward)” with each subaward entry.</t>
    </r>
    <r>
      <rPr>
        <b/>
        <sz val="9"/>
        <color indexed="8"/>
        <rFont val="Calibri"/>
        <family val="2"/>
      </rPr>
      <t xml:space="preserve">
Procurement contracts (see “Contract” definition at 2 CFR 200.22):</t>
    </r>
    <r>
      <rPr>
        <sz val="9"/>
        <color indexed="8"/>
        <rFont val="Calibri"/>
        <family val="2"/>
      </rPr>
      <t xml:space="preserve"> 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source procurements in excess of the Simplified Acquisition Threshold set in accordance with 41 U.S.C. 1908 (currently set at $150,000).
</t>
    </r>
    <r>
      <rPr>
        <b/>
        <sz val="9"/>
        <color indexed="8"/>
        <rFont val="Calibri"/>
        <family val="2"/>
      </rPr>
      <t>Consultant Fees:</t>
    </r>
    <r>
      <rPr>
        <sz val="9"/>
        <color indexed="8"/>
        <rFont val="Calibri"/>
        <family val="2"/>
      </rPr>
      <t xml:space="preserve">  For each consultant enter the name, if known, service to be provided, hourly or daily fee (8-hour day), and estimated time on the project.  Consultant fees in excess of the DOJ grant-making component’s maximum rate for an 8-hour day (currently $650) require additional justification and prior approval from the respective DOJ grant-making component.  All requested information must be included in the budget detail worksheet and budget narrative.
</t>
    </r>
    <r>
      <rPr>
        <b/>
        <sz val="9"/>
        <color indexed="8"/>
        <rFont val="Calibri"/>
        <family val="2"/>
      </rPr>
      <t/>
    </r>
  </si>
  <si>
    <t>Is the subaward for a consultant? If yes, use the section below to explain associated travel expenses included in the cost.</t>
  </si>
  <si>
    <t>Consultant Travel (if necessary)</t>
  </si>
  <si>
    <t>The Budget Detail Worksheet is provided for your use in the preparation of the budget and budget narrative. All required information (including the budget narrative) must be provided. Any category of expense not applicable to your budget may be left blank.  Indicate any non-federal (match) amount in the appropriate category, if applicable.</t>
  </si>
  <si>
    <t>(DOJ Financial Guide, Section 3.10)</t>
  </si>
  <si>
    <t>Does this budget contain conference costs which is defined broadly to include meetings, retreats, seminars, symposia, and training activities? - Y/N</t>
  </si>
  <si>
    <t>Additional information can be found in the DOJ Financial Guide</t>
  </si>
  <si>
    <t>DOJ Financial Guide</t>
  </si>
  <si>
    <r>
      <t xml:space="preserve">The workbook includes several different worksheets. The first worksheet (this one) is an instruction sheet; the next worksheet includes the budget detail worksheet and narrative for year 1.  There are duplicates of this worksheet for years 2-5 that can be completed as necessary. The last worksheet is a Budget Summary. It compiles all of the relevant budget information  into a single location and should be reviewed for correctness before the workbook is uploaded to the GMS application. 
</t>
    </r>
    <r>
      <rPr>
        <b/>
        <sz val="9"/>
        <color indexed="8"/>
        <rFont val="Calibri"/>
        <family val="2"/>
      </rPr>
      <t>Step by Step Usage:</t>
    </r>
    <r>
      <rPr>
        <sz val="9"/>
        <color indexed="8"/>
        <rFont val="Calibri"/>
        <family val="2"/>
      </rPr>
      <t xml:space="preserve">
</t>
    </r>
    <r>
      <rPr>
        <sz val="9"/>
        <rFont val="Calibri"/>
        <family val="2"/>
      </rPr>
      <t>1. Please read and print this instruction page. It can be used as a reference while completing the rest of the document.
2. For each budget category, you can see a sample by viewing the 'Budget Detail Example Sheet'</t>
    </r>
    <r>
      <rPr>
        <b/>
        <sz val="9"/>
        <rFont val="Calibri"/>
        <family val="2"/>
      </rPr>
      <t>.</t>
    </r>
    <r>
      <rPr>
        <sz val="9"/>
        <rFont val="Calibri"/>
        <family val="2"/>
      </rPr>
      <t xml:space="preserve">
3. The 'Definitions' tab explains terms used in the instructions for the various budget categories.
4. </t>
    </r>
    <r>
      <rPr>
        <b/>
        <sz val="9"/>
        <rFont val="Calibri"/>
        <family val="2"/>
      </rPr>
      <t>Record Retention:</t>
    </r>
    <r>
      <rPr>
        <sz val="9"/>
        <rFont val="Calibri"/>
        <family val="2"/>
      </rPr>
      <t xml:space="preserve"> In accordance with the requirements set forth in </t>
    </r>
    <r>
      <rPr>
        <b/>
        <u/>
        <sz val="9"/>
        <rFont val="Calibri"/>
        <family val="2"/>
      </rPr>
      <t>2 CFR Part 200.333</t>
    </r>
    <r>
      <rPr>
        <sz val="9"/>
        <rFont val="Calibri"/>
        <family val="2"/>
      </rPr>
      <t>, all financial records, supporting documents, statistical records, and all other records pertinent to the award shall be retained by each organization for at least three years following the closure of the audit report covering the grant period.
5. The information disclosed in this form is subject to the Freedom of Information Act under U.S.C. 55.2.</t>
    </r>
  </si>
  <si>
    <r>
      <t xml:space="preserve">Budget Detail Worksheet
</t>
    </r>
    <r>
      <rPr>
        <b/>
        <i/>
        <sz val="12"/>
        <color theme="1"/>
        <rFont val="Calibri"/>
        <family val="2"/>
        <scheme val="minor"/>
      </rPr>
      <t>OMB Approval NO.: 1121-0329
Expires 11/30/2020</t>
    </r>
  </si>
  <si>
    <t>For a 508 compliant, accessible version of the Budget Detail Worksheet, use the following link:</t>
  </si>
  <si>
    <t>https://ojp.gov/funding/Apply/Forms/BudgetDetailWorksheet/BDW508.pdf</t>
  </si>
  <si>
    <t>Adult Drug Court - Surveillance Officer</t>
  </si>
  <si>
    <t>Leadership Development Training</t>
  </si>
  <si>
    <t>Body Armor</t>
  </si>
  <si>
    <t>RPD proposes to use grant funding to help reduce the gap in staffing within the Richmond Adult Drug Treatment Court program. Police Officers will work overtime as Surveillance Officers monitoring participants assigned to the drug court program by making unscheduled visits to participants’ homes, employment sites, and other locations where they may be found. Home visits are made to assess their living situation and the people participants are associating with. Officers will determine compliance with court-ordered conditions of the drug court program and work with participants regarding any additional needs or concerns they may have all while building a rapport with participants and their supporting family/friends, encouraging a criminal-free lifestyle</t>
  </si>
  <si>
    <t xml:space="preserve">RPD requests funding for sworn and non-sworn middle/senior management to attend training opportunities, workshops, and conferences. Annual training is offered locally, regionally, and nationally by law enforcement agencies and professionals well-versed in law enforcement and associated topics. The Department also request to host knowledgeable professionals internally to facilitate trainings that would benefit RPD staff. Training topics include but are not limited to communication skills, conflict management, stress management, mental health, workplace inclusion and diversity, adapting to human behaviors, community engagement and trust-building, leadership accountability, teamwork, employee performance and conduct, change management, ethical and moral behaviors, and overall leadership concepts. </t>
  </si>
  <si>
    <t>Mobile Security Tower</t>
  </si>
  <si>
    <t xml:space="preserve">RPD requests funding for a mobile video surveillance camera tower that can aid the Department in providing improved surveillance, offers rapid deployment, creates a deterrent effect, and enhances data collection making them a valuable asset to law enforcement personnel.        RPD plans to address equipment gaps by requesting funding to replace worn and expired body armor (ex. carriers and plates) for the Narcotics and FMT units. 1st FMT TAC – 5 officers, 1 sergeant; 2nd FMT TAC – 5 officers, 1 sergeant; 3rd FMT TAC – 5 officers, 1 sergeant; 4th FMT TAC – 5 officers, 1 sergeant; and, Narcotics – 8 detectives, 2 sergeants.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</si>
</sst>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quot;$&quot;#,##0"/>
    <numFmt numFmtId="166" formatCode="&quot;$&quot;#,##0.0"/>
    <numFmt numFmtId="167" formatCode="_(* #,##0_);_(* \(#,##0\);_(* &quot;-&quot;??_);_(@_)"/>
  </numFmts>
  <fonts count="40" x14ac:knownFonts="1">
    <font>
      <sz val="11"/>
      <color theme="1"/>
      <name val="Calibri"/>
      <family val="2"/>
      <scheme val="minor"/>
    </font>
    <font>
      <sz val="9"/>
      <color indexed="8"/>
      <name val="Calibri"/>
      <family val="2"/>
    </font>
    <font>
      <b/>
      <sz val="9"/>
      <color indexed="8"/>
      <name val="Calibri"/>
      <family val="2"/>
    </font>
    <font>
      <u/>
      <sz val="9"/>
      <color indexed="8"/>
      <name val="Calibri"/>
      <family val="2"/>
    </font>
    <font>
      <sz val="9"/>
      <color indexed="10"/>
      <name val="Calibri"/>
      <family val="2"/>
    </font>
    <font>
      <b/>
      <i/>
      <sz val="8"/>
      <color indexed="8"/>
      <name val="Calibri"/>
      <family val="2"/>
    </font>
    <font>
      <sz val="8"/>
      <color indexed="81"/>
      <name val="Tahoma"/>
      <family val="2"/>
    </font>
    <font>
      <b/>
      <sz val="8"/>
      <color indexed="81"/>
      <name val="Tahoma"/>
      <family val="2"/>
    </font>
    <font>
      <b/>
      <sz val="11"/>
      <color indexed="8"/>
      <name val="Calibri"/>
      <family val="2"/>
    </font>
    <font>
      <sz val="9"/>
      <color indexed="81"/>
      <name val="Tahoma"/>
      <family val="2"/>
    </font>
    <font>
      <u/>
      <sz val="11"/>
      <color theme="10"/>
      <name val="Calibri"/>
      <family val="2"/>
    </font>
    <font>
      <b/>
      <sz val="11"/>
      <color theme="1"/>
      <name val="Calibri"/>
      <family val="2"/>
      <scheme val="minor"/>
    </font>
    <font>
      <sz val="9"/>
      <color theme="1"/>
      <name val="Calibri"/>
      <family val="2"/>
      <scheme val="minor"/>
    </font>
    <font>
      <sz val="10"/>
      <color theme="1"/>
      <name val="Calibri"/>
      <family val="2"/>
      <scheme val="minor"/>
    </font>
    <font>
      <i/>
      <sz val="10"/>
      <color theme="1"/>
      <name val="Calibri"/>
      <family val="2"/>
      <scheme val="minor"/>
    </font>
    <font>
      <b/>
      <i/>
      <sz val="24"/>
      <color theme="1"/>
      <name val="Calibri"/>
      <family val="2"/>
      <scheme val="minor"/>
    </font>
    <font>
      <b/>
      <i/>
      <sz val="11"/>
      <color theme="1"/>
      <name val="Calibri"/>
      <family val="2"/>
      <scheme val="minor"/>
    </font>
    <font>
      <sz val="8"/>
      <color theme="1"/>
      <name val="Calibri"/>
      <family val="2"/>
      <scheme val="minor"/>
    </font>
    <font>
      <b/>
      <sz val="9"/>
      <color theme="1"/>
      <name val="Calibri"/>
      <family val="2"/>
      <scheme val="minor"/>
    </font>
    <font>
      <i/>
      <sz val="9"/>
      <color theme="1"/>
      <name val="Calibri"/>
      <family val="2"/>
      <scheme val="minor"/>
    </font>
    <font>
      <b/>
      <i/>
      <sz val="10"/>
      <color theme="1"/>
      <name val="Calibri"/>
      <family val="2"/>
      <scheme val="minor"/>
    </font>
    <font>
      <i/>
      <sz val="18"/>
      <color rgb="FFFF0000"/>
      <name val="Calibri"/>
      <family val="2"/>
      <scheme val="minor"/>
    </font>
    <font>
      <i/>
      <sz val="16"/>
      <color theme="1"/>
      <name val="Calibri"/>
      <family val="2"/>
      <scheme val="minor"/>
    </font>
    <font>
      <b/>
      <i/>
      <sz val="16"/>
      <color theme="1"/>
      <name val="Calibri"/>
      <family val="2"/>
      <scheme val="minor"/>
    </font>
    <font>
      <i/>
      <sz val="12"/>
      <color rgb="FFFF0000"/>
      <name val="Calibri"/>
      <family val="2"/>
      <scheme val="minor"/>
    </font>
    <font>
      <b/>
      <sz val="10"/>
      <color theme="1"/>
      <name val="Calibri"/>
      <family val="2"/>
      <scheme val="minor"/>
    </font>
    <font>
      <sz val="8"/>
      <color rgb="FF000000"/>
      <name val="Tahoma"/>
      <family val="2"/>
    </font>
    <font>
      <sz val="11"/>
      <color rgb="FF000000"/>
      <name val="Calibri"/>
      <family val="2"/>
    </font>
    <font>
      <sz val="9"/>
      <color rgb="FFFF0000"/>
      <name val="Calibri"/>
      <family val="2"/>
      <scheme val="minor"/>
    </font>
    <font>
      <b/>
      <i/>
      <sz val="12"/>
      <color theme="1"/>
      <name val="Calibri"/>
      <family val="2"/>
      <scheme val="minor"/>
    </font>
    <font>
      <sz val="9"/>
      <name val="Calibri"/>
      <family val="2"/>
    </font>
    <font>
      <sz val="9"/>
      <color rgb="FFFF0000"/>
      <name val="Calibri"/>
      <family val="2"/>
    </font>
    <font>
      <b/>
      <sz val="9"/>
      <name val="Calibri"/>
      <family val="2"/>
    </font>
    <font>
      <b/>
      <u/>
      <sz val="9"/>
      <name val="Calibri"/>
      <family val="2"/>
    </font>
    <font>
      <i/>
      <sz val="11"/>
      <color theme="1"/>
      <name val="Calibri"/>
      <family val="2"/>
      <scheme val="minor"/>
    </font>
    <font>
      <sz val="11"/>
      <color theme="1"/>
      <name val="Calibri"/>
      <family val="2"/>
      <scheme val="minor"/>
    </font>
    <font>
      <b/>
      <i/>
      <sz val="11"/>
      <color rgb="FFFF0000"/>
      <name val="Calibri"/>
      <family val="2"/>
      <scheme val="minor"/>
    </font>
    <font>
      <b/>
      <i/>
      <sz val="24"/>
      <color rgb="FFFF0000"/>
      <name val="Calibri"/>
      <family val="2"/>
      <scheme val="minor"/>
    </font>
    <font>
      <i/>
      <sz val="10"/>
      <name val="Calibri"/>
      <family val="2"/>
      <scheme val="minor"/>
    </font>
    <font>
      <i/>
      <sz val="10"/>
      <color rgb="FFFF0000"/>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DBE5F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10" fillId="0" borderId="0" applyNumberFormat="0" applyFill="0" applyBorder="0" applyAlignment="0" applyProtection="0">
      <alignment vertical="top"/>
      <protection locked="0"/>
    </xf>
    <xf numFmtId="43" fontId="35" fillId="0" borderId="0" applyFont="0" applyFill="0" applyBorder="0" applyAlignment="0" applyProtection="0"/>
  </cellStyleXfs>
  <cellXfs count="483">
    <xf numFmtId="0" fontId="0" fillId="0" borderId="0" xfId="0"/>
    <xf numFmtId="0" fontId="12" fillId="0" borderId="0" xfId="0" applyFont="1" applyAlignment="1">
      <alignment wrapText="1"/>
    </xf>
    <xf numFmtId="0" fontId="12" fillId="0" borderId="0" xfId="0" applyFont="1" applyAlignment="1">
      <alignment horizontal="left" wrapText="1"/>
    </xf>
    <xf numFmtId="0" fontId="0" fillId="0" borderId="0" xfId="0" applyProtection="1">
      <protection hidden="1"/>
    </xf>
    <xf numFmtId="0" fontId="12" fillId="0" borderId="0" xfId="0" applyFont="1" applyAlignment="1">
      <alignment vertical="top" wrapText="1"/>
    </xf>
    <xf numFmtId="0" fontId="15" fillId="6" borderId="4" xfId="0" applyFont="1" applyFill="1" applyBorder="1" applyAlignment="1" applyProtection="1">
      <alignment horizontal="center" wrapText="1"/>
      <protection hidden="1"/>
    </xf>
    <xf numFmtId="0" fontId="0" fillId="0" borderId="0" xfId="0" applyAlignment="1" applyProtection="1">
      <alignment horizontal="center"/>
      <protection hidden="1"/>
    </xf>
    <xf numFmtId="0" fontId="11" fillId="3" borderId="7" xfId="0" applyFont="1" applyFill="1" applyBorder="1" applyAlignment="1" applyProtection="1">
      <alignment horizontal="center" vertical="top"/>
      <protection hidden="1"/>
    </xf>
    <xf numFmtId="3" fontId="0" fillId="0" borderId="0" xfId="0" applyNumberFormat="1" applyProtection="1">
      <protection hidden="1"/>
    </xf>
    <xf numFmtId="0" fontId="12" fillId="4" borderId="1" xfId="0" applyFont="1" applyFill="1" applyBorder="1" applyAlignment="1">
      <alignment vertical="center" wrapText="1"/>
    </xf>
    <xf numFmtId="165" fontId="17" fillId="3" borderId="13" xfId="0" applyNumberFormat="1" applyFont="1" applyFill="1" applyBorder="1" applyAlignment="1" applyProtection="1">
      <alignment horizontal="center" vertical="center" wrapText="1"/>
      <protection hidden="1"/>
    </xf>
    <xf numFmtId="165" fontId="17" fillId="3" borderId="1" xfId="0" applyNumberFormat="1" applyFont="1" applyFill="1" applyBorder="1" applyAlignment="1" applyProtection="1">
      <alignment horizontal="center" vertical="center" wrapText="1"/>
      <protection hidden="1"/>
    </xf>
    <xf numFmtId="165" fontId="17" fillId="4" borderId="1" xfId="0" applyNumberFormat="1" applyFont="1" applyFill="1" applyBorder="1" applyAlignment="1" applyProtection="1">
      <alignment horizontal="center" vertical="center" wrapText="1"/>
      <protection hidden="1"/>
    </xf>
    <xf numFmtId="165" fontId="17" fillId="6" borderId="1" xfId="0" applyNumberFormat="1" applyFont="1" applyFill="1" applyBorder="1" applyAlignment="1" applyProtection="1">
      <alignment horizontal="center" vertical="center" wrapText="1"/>
      <protection hidden="1"/>
    </xf>
    <xf numFmtId="0" fontId="12" fillId="3" borderId="13" xfId="0" applyFont="1" applyFill="1" applyBorder="1" applyAlignment="1">
      <alignment vertical="center" wrapText="1"/>
    </xf>
    <xf numFmtId="0" fontId="12" fillId="3" borderId="1" xfId="0" applyFont="1" applyFill="1" applyBorder="1" applyAlignment="1">
      <alignment vertical="center" wrapText="1"/>
    </xf>
    <xf numFmtId="0" fontId="18" fillId="6" borderId="1" xfId="0" applyFont="1" applyFill="1" applyBorder="1" applyAlignment="1">
      <alignment vertical="center" wrapText="1"/>
    </xf>
    <xf numFmtId="0" fontId="0" fillId="0" borderId="0" xfId="0" applyAlignment="1">
      <alignment wrapText="1"/>
    </xf>
    <xf numFmtId="165" fontId="12" fillId="5" borderId="1" xfId="0" applyNumberFormat="1" applyFont="1" applyFill="1" applyBorder="1" applyAlignment="1" applyProtection="1">
      <alignment horizontal="center" vertical="center"/>
      <protection hidden="1"/>
    </xf>
    <xf numFmtId="3" fontId="12" fillId="0" borderId="1" xfId="0" applyNumberFormat="1" applyFont="1" applyBorder="1" applyAlignment="1" applyProtection="1">
      <alignment horizontal="left" vertical="center" wrapText="1"/>
      <protection locked="0"/>
    </xf>
    <xf numFmtId="3" fontId="12" fillId="0" borderId="1" xfId="0" applyNumberFormat="1" applyFont="1" applyBorder="1" applyAlignment="1" applyProtection="1">
      <alignment horizontal="center" vertical="center"/>
      <protection locked="0"/>
    </xf>
    <xf numFmtId="165" fontId="12" fillId="5" borderId="4" xfId="0" applyNumberFormat="1" applyFont="1" applyFill="1" applyBorder="1" applyAlignment="1" applyProtection="1">
      <alignment horizontal="center" vertical="center"/>
      <protection hidden="1"/>
    </xf>
    <xf numFmtId="165" fontId="12" fillId="5" borderId="17" xfId="0" applyNumberFormat="1" applyFont="1" applyFill="1" applyBorder="1" applyAlignment="1" applyProtection="1">
      <alignment horizontal="center" vertical="center"/>
      <protection hidden="1"/>
    </xf>
    <xf numFmtId="0" fontId="16" fillId="5" borderId="1" xfId="0" applyFont="1" applyFill="1" applyBorder="1" applyAlignment="1" applyProtection="1">
      <alignment horizontal="left" vertical="center"/>
      <protection hidden="1"/>
    </xf>
    <xf numFmtId="166" fontId="12" fillId="0" borderId="0" xfId="0" applyNumberFormat="1" applyFont="1" applyAlignment="1">
      <alignment wrapText="1"/>
    </xf>
    <xf numFmtId="165" fontId="12" fillId="0" borderId="1"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165" fontId="12" fillId="0" borderId="1" xfId="0" applyNumberFormat="1" applyFont="1" applyBorder="1" applyAlignment="1" applyProtection="1">
      <alignment horizontal="center" vertical="center"/>
      <protection locked="0" hidden="1"/>
    </xf>
    <xf numFmtId="164" fontId="12" fillId="0" borderId="1" xfId="0" applyNumberFormat="1" applyFont="1" applyBorder="1" applyAlignment="1" applyProtection="1">
      <alignment horizontal="center" vertical="center"/>
      <protection locked="0"/>
    </xf>
    <xf numFmtId="165" fontId="12" fillId="5" borderId="15" xfId="0" applyNumberFormat="1" applyFont="1" applyFill="1" applyBorder="1" applyAlignment="1" applyProtection="1">
      <alignment horizontal="center" vertical="center"/>
      <protection hidden="1"/>
    </xf>
    <xf numFmtId="165" fontId="12" fillId="0" borderId="1" xfId="0" applyNumberFormat="1" applyFont="1" applyBorder="1" applyAlignment="1" applyProtection="1">
      <alignment horizontal="center" vertical="center"/>
      <protection hidden="1"/>
    </xf>
    <xf numFmtId="3" fontId="12" fillId="0" borderId="1" xfId="0" applyNumberFormat="1" applyFont="1" applyBorder="1" applyAlignment="1">
      <alignment horizontal="left" vertical="center" wrapText="1"/>
    </xf>
    <xf numFmtId="0" fontId="12" fillId="0" borderId="1" xfId="0" applyFont="1" applyBorder="1" applyAlignment="1">
      <alignment horizontal="center" vertical="center"/>
    </xf>
    <xf numFmtId="3" fontId="12"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165" fontId="12" fillId="0" borderId="15" xfId="0" applyNumberFormat="1" applyFont="1" applyBorder="1" applyAlignment="1">
      <alignment horizontal="center" vertical="center"/>
    </xf>
    <xf numFmtId="165" fontId="12" fillId="0" borderId="15" xfId="0" applyNumberFormat="1" applyFont="1" applyBorder="1" applyAlignment="1" applyProtection="1">
      <alignment horizontal="center" vertical="center"/>
      <protection hidden="1"/>
    </xf>
    <xf numFmtId="0" fontId="12" fillId="5" borderId="21" xfId="0" applyFont="1" applyFill="1" applyBorder="1" applyAlignment="1" applyProtection="1">
      <alignment vertical="top" wrapText="1"/>
      <protection hidden="1"/>
    </xf>
    <xf numFmtId="0" fontId="0" fillId="5" borderId="23" xfId="0" applyFill="1" applyBorder="1" applyAlignment="1" applyProtection="1">
      <alignment vertical="top" wrapText="1"/>
      <protection hidden="1"/>
    </xf>
    <xf numFmtId="0" fontId="0" fillId="5" borderId="0" xfId="0" applyFill="1" applyProtection="1">
      <protection hidden="1"/>
    </xf>
    <xf numFmtId="0" fontId="0" fillId="5" borderId="8" xfId="0" applyFill="1" applyBorder="1" applyProtection="1">
      <protection hidden="1"/>
    </xf>
    <xf numFmtId="0" fontId="0" fillId="5" borderId="12" xfId="0" applyFill="1" applyBorder="1" applyProtection="1">
      <protection hidden="1"/>
    </xf>
    <xf numFmtId="0" fontId="0" fillId="5" borderId="8" xfId="0" applyFill="1" applyBorder="1" applyAlignment="1" applyProtection="1">
      <alignment vertical="top" wrapText="1"/>
      <protection hidden="1"/>
    </xf>
    <xf numFmtId="0" fontId="0" fillId="5" borderId="12" xfId="0" applyFill="1" applyBorder="1" applyAlignment="1" applyProtection="1">
      <alignment vertical="top"/>
      <protection hidden="1"/>
    </xf>
    <xf numFmtId="0" fontId="0" fillId="5" borderId="0" xfId="0" applyFill="1" applyAlignment="1" applyProtection="1">
      <alignment horizontal="left" vertical="top"/>
      <protection hidden="1"/>
    </xf>
    <xf numFmtId="0" fontId="0" fillId="5" borderId="8" xfId="0" applyFill="1" applyBorder="1" applyAlignment="1" applyProtection="1">
      <alignment vertical="top"/>
      <protection hidden="1"/>
    </xf>
    <xf numFmtId="0" fontId="0" fillId="5" borderId="0" xfId="0" applyFill="1" applyAlignment="1" applyProtection="1">
      <alignment vertical="top"/>
      <protection hidden="1"/>
    </xf>
    <xf numFmtId="0" fontId="0" fillId="5" borderId="8" xfId="0" applyFill="1" applyBorder="1" applyAlignment="1" applyProtection="1">
      <alignment horizontal="left" vertical="top"/>
      <protection hidden="1"/>
    </xf>
    <xf numFmtId="0" fontId="0" fillId="5" borderId="0" xfId="0" applyFill="1" applyAlignment="1" applyProtection="1">
      <alignment horizontal="center" vertical="top"/>
      <protection hidden="1"/>
    </xf>
    <xf numFmtId="0" fontId="13" fillId="5" borderId="0" xfId="0" applyFont="1" applyFill="1" applyProtection="1">
      <protection hidden="1"/>
    </xf>
    <xf numFmtId="0" fontId="0" fillId="5" borderId="12" xfId="0" applyFill="1" applyBorder="1" applyAlignment="1" applyProtection="1">
      <alignment horizontal="left" vertical="top"/>
      <protection hidden="1"/>
    </xf>
    <xf numFmtId="0" fontId="11" fillId="5" borderId="12" xfId="0" applyFont="1" applyFill="1" applyBorder="1" applyProtection="1">
      <protection hidden="1"/>
    </xf>
    <xf numFmtId="0" fontId="11" fillId="5" borderId="0" xfId="0" applyFont="1" applyFill="1" applyProtection="1">
      <protection hidden="1"/>
    </xf>
    <xf numFmtId="0" fontId="14" fillId="5" borderId="8" xfId="0" applyFont="1" applyFill="1" applyBorder="1" applyAlignment="1" applyProtection="1">
      <alignment vertical="top" wrapText="1"/>
      <protection hidden="1"/>
    </xf>
    <xf numFmtId="0" fontId="13" fillId="5" borderId="0" xfId="0" applyFont="1" applyFill="1" applyAlignment="1" applyProtection="1">
      <alignment vertical="top" wrapText="1"/>
      <protection hidden="1"/>
    </xf>
    <xf numFmtId="0" fontId="13" fillId="5" borderId="0" xfId="0" applyFont="1" applyFill="1" applyAlignment="1" applyProtection="1">
      <alignment vertical="top"/>
      <protection hidden="1"/>
    </xf>
    <xf numFmtId="0" fontId="0" fillId="5" borderId="0" xfId="0" applyFill="1" applyAlignment="1" applyProtection="1">
      <alignment horizontal="left" vertical="top" wrapText="1"/>
      <protection hidden="1"/>
    </xf>
    <xf numFmtId="0" fontId="13" fillId="5" borderId="0" xfId="0" applyFont="1" applyFill="1" applyAlignment="1" applyProtection="1">
      <alignment horizontal="center" vertical="top" wrapText="1"/>
      <protection hidden="1"/>
    </xf>
    <xf numFmtId="0" fontId="13" fillId="5" borderId="0" xfId="0" applyFont="1" applyFill="1" applyAlignment="1" applyProtection="1">
      <alignment horizontal="center" vertical="center"/>
      <protection hidden="1"/>
    </xf>
    <xf numFmtId="0" fontId="12" fillId="5" borderId="0" xfId="0" applyFont="1" applyFill="1" applyAlignment="1" applyProtection="1">
      <alignment horizontal="center" vertical="center"/>
      <protection hidden="1"/>
    </xf>
    <xf numFmtId="0" fontId="0" fillId="5" borderId="14" xfId="0" applyFill="1" applyBorder="1" applyProtection="1">
      <protection hidden="1"/>
    </xf>
    <xf numFmtId="0" fontId="0" fillId="5" borderId="2" xfId="0" applyFill="1" applyBorder="1" applyProtection="1">
      <protection hidden="1"/>
    </xf>
    <xf numFmtId="0" fontId="0" fillId="5" borderId="6" xfId="0" applyFill="1" applyBorder="1" applyProtection="1">
      <protection hidden="1"/>
    </xf>
    <xf numFmtId="0" fontId="11" fillId="0" borderId="0" xfId="0" applyFont="1" applyProtection="1">
      <protection hidden="1"/>
    </xf>
    <xf numFmtId="0" fontId="19" fillId="3" borderId="2" xfId="0" applyFont="1" applyFill="1" applyBorder="1" applyAlignment="1" applyProtection="1">
      <alignment vertical="center" wrapText="1"/>
      <protection hidden="1"/>
    </xf>
    <xf numFmtId="3" fontId="0" fillId="5" borderId="0" xfId="0" applyNumberFormat="1" applyFill="1" applyAlignment="1" applyProtection="1">
      <alignment horizontal="center" vertical="center"/>
      <protection hidden="1"/>
    </xf>
    <xf numFmtId="0" fontId="0" fillId="5" borderId="0" xfId="0" applyFill="1" applyAlignment="1" applyProtection="1">
      <alignment vertical="top" wrapText="1"/>
      <protection hidden="1"/>
    </xf>
    <xf numFmtId="3" fontId="0" fillId="5" borderId="0" xfId="0" applyNumberFormat="1" applyFill="1" applyAlignment="1" applyProtection="1">
      <alignment vertical="center"/>
      <protection hidden="1"/>
    </xf>
    <xf numFmtId="0" fontId="18" fillId="4" borderId="15" xfId="0" applyFont="1" applyFill="1" applyBorder="1" applyAlignment="1" applyProtection="1">
      <alignment horizontal="left" vertical="top" wrapText="1"/>
      <protection hidden="1"/>
    </xf>
    <xf numFmtId="0" fontId="12" fillId="4" borderId="15" xfId="0" applyFont="1" applyFill="1" applyBorder="1" applyAlignment="1" applyProtection="1">
      <alignment horizontal="left" vertical="top" wrapText="1"/>
      <protection hidden="1"/>
    </xf>
    <xf numFmtId="0" fontId="25" fillId="4" borderId="16" xfId="0" applyFont="1" applyFill="1" applyBorder="1" applyAlignment="1" applyProtection="1">
      <alignment horizontal="left" vertical="top" wrapText="1"/>
      <protection hidden="1"/>
    </xf>
    <xf numFmtId="0" fontId="11" fillId="4" borderId="1" xfId="0" applyFont="1" applyFill="1" applyBorder="1" applyAlignment="1" applyProtection="1">
      <alignment horizontal="left" vertical="top" wrapText="1"/>
      <protection hidden="1"/>
    </xf>
    <xf numFmtId="0" fontId="12" fillId="7" borderId="15" xfId="0" applyFont="1" applyFill="1" applyBorder="1" applyAlignment="1" applyProtection="1">
      <alignment horizontal="left" vertical="top" wrapText="1"/>
      <protection locked="0"/>
    </xf>
    <xf numFmtId="0" fontId="0" fillId="8" borderId="0" xfId="0" applyFill="1" applyProtection="1">
      <protection hidden="1"/>
    </xf>
    <xf numFmtId="0" fontId="0" fillId="8" borderId="12" xfId="0" applyFill="1" applyBorder="1" applyProtection="1">
      <protection hidden="1"/>
    </xf>
    <xf numFmtId="3" fontId="0" fillId="8" borderId="0" xfId="0" applyNumberFormat="1" applyFill="1" applyAlignment="1" applyProtection="1">
      <alignment horizontal="center" vertical="center"/>
      <protection locked="0"/>
    </xf>
    <xf numFmtId="0" fontId="0" fillId="8" borderId="0" xfId="0" applyFill="1" applyAlignment="1" applyProtection="1">
      <alignment horizontal="center"/>
      <protection hidden="1"/>
    </xf>
    <xf numFmtId="0" fontId="0" fillId="8" borderId="8" xfId="0" applyFill="1" applyBorder="1" applyAlignment="1" applyProtection="1">
      <alignment vertical="top"/>
      <protection hidden="1"/>
    </xf>
    <xf numFmtId="0" fontId="13" fillId="8" borderId="0" xfId="0" applyFont="1" applyFill="1" applyProtection="1">
      <protection hidden="1"/>
    </xf>
    <xf numFmtId="3" fontId="0" fillId="8" borderId="0" xfId="0" applyNumberFormat="1" applyFill="1" applyAlignment="1" applyProtection="1">
      <alignment horizontal="center" vertical="center"/>
      <protection hidden="1"/>
    </xf>
    <xf numFmtId="0" fontId="0" fillId="8" borderId="0" xfId="0" applyFill="1" applyAlignment="1" applyProtection="1">
      <alignment horizontal="left" vertical="top" wrapText="1"/>
      <protection locked="0"/>
    </xf>
    <xf numFmtId="0" fontId="12" fillId="0" borderId="1" xfId="0" applyFont="1" applyBorder="1" applyAlignment="1" applyProtection="1">
      <alignment vertical="center" wrapText="1"/>
      <protection locked="0"/>
    </xf>
    <xf numFmtId="165" fontId="12" fillId="0" borderId="1" xfId="0" applyNumberFormat="1" applyFont="1" applyBorder="1" applyAlignment="1">
      <alignment horizontal="center" vertical="center"/>
    </xf>
    <xf numFmtId="0" fontId="19" fillId="3" borderId="13" xfId="0" applyFont="1" applyFill="1" applyBorder="1" applyAlignment="1" applyProtection="1">
      <alignment vertical="center" wrapText="1"/>
      <protection hidden="1"/>
    </xf>
    <xf numFmtId="3" fontId="12" fillId="0" borderId="1" xfId="0" applyNumberFormat="1" applyFont="1" applyBorder="1" applyAlignment="1" applyProtection="1">
      <alignment vertical="center"/>
      <protection locked="0"/>
    </xf>
    <xf numFmtId="3" fontId="12" fillId="0" borderId="1" xfId="0" applyNumberFormat="1" applyFont="1" applyBorder="1" applyAlignment="1">
      <alignment vertical="center"/>
    </xf>
    <xf numFmtId="3" fontId="12" fillId="0" borderId="1" xfId="0" applyNumberFormat="1" applyFont="1" applyBorder="1" applyAlignment="1" applyProtection="1">
      <alignment vertical="center"/>
      <protection hidden="1"/>
    </xf>
    <xf numFmtId="0" fontId="0" fillId="5" borderId="18" xfId="0" applyFill="1" applyBorder="1" applyProtection="1">
      <protection hidden="1"/>
    </xf>
    <xf numFmtId="0" fontId="0" fillId="5" borderId="3" xfId="0" applyFill="1" applyBorder="1" applyProtection="1">
      <protection hidden="1"/>
    </xf>
    <xf numFmtId="0" fontId="19" fillId="3" borderId="6" xfId="0" applyFont="1" applyFill="1" applyBorder="1" applyAlignment="1" applyProtection="1">
      <alignment vertical="center" wrapText="1"/>
      <protection hidden="1"/>
    </xf>
    <xf numFmtId="0" fontId="16" fillId="2" borderId="5" xfId="0" applyFont="1" applyFill="1" applyBorder="1" applyProtection="1">
      <protection hidden="1"/>
    </xf>
    <xf numFmtId="0" fontId="19" fillId="3" borderId="3" xfId="0" applyFont="1" applyFill="1" applyBorder="1" applyAlignment="1" applyProtection="1">
      <alignment vertical="center" wrapText="1"/>
      <protection hidden="1"/>
    </xf>
    <xf numFmtId="0" fontId="19" fillId="3" borderId="5" xfId="0" applyFont="1" applyFill="1" applyBorder="1" applyAlignment="1" applyProtection="1">
      <alignment vertical="center" wrapText="1"/>
      <protection hidden="1"/>
    </xf>
    <xf numFmtId="0" fontId="16" fillId="2" borderId="17" xfId="0" applyFont="1" applyFill="1" applyBorder="1" applyProtection="1">
      <protection hidden="1"/>
    </xf>
    <xf numFmtId="0" fontId="16" fillId="2" borderId="18" xfId="0" applyFont="1" applyFill="1" applyBorder="1" applyAlignment="1" applyProtection="1">
      <alignment vertical="center"/>
      <protection hidden="1"/>
    </xf>
    <xf numFmtId="0" fontId="16" fillId="2" borderId="3" xfId="0" applyFont="1" applyFill="1" applyBorder="1" applyAlignment="1" applyProtection="1">
      <alignment vertical="center"/>
      <protection hidden="1"/>
    </xf>
    <xf numFmtId="0" fontId="16" fillId="2" borderId="5" xfId="0" applyFont="1" applyFill="1" applyBorder="1" applyAlignment="1" applyProtection="1">
      <alignment vertical="center"/>
      <protection hidden="1"/>
    </xf>
    <xf numFmtId="0" fontId="11" fillId="3" borderId="7" xfId="0" applyFont="1" applyFill="1" applyBorder="1" applyAlignment="1" applyProtection="1">
      <alignment horizontal="center" vertical="top" wrapText="1"/>
      <protection hidden="1"/>
    </xf>
    <xf numFmtId="165" fontId="17" fillId="4" borderId="13" xfId="0" applyNumberFormat="1" applyFont="1" applyFill="1" applyBorder="1" applyAlignment="1" applyProtection="1">
      <alignment horizontal="center" vertical="center" wrapText="1"/>
      <protection hidden="1"/>
    </xf>
    <xf numFmtId="165" fontId="12" fillId="0" borderId="15" xfId="0" applyNumberFormat="1" applyFont="1" applyBorder="1" applyAlignment="1" applyProtection="1">
      <alignment horizontal="center" vertical="center"/>
      <protection locked="0"/>
    </xf>
    <xf numFmtId="165" fontId="12" fillId="0" borderId="15" xfId="0" applyNumberFormat="1" applyFont="1" applyBorder="1" applyAlignment="1" applyProtection="1">
      <alignment horizontal="center" vertical="center"/>
      <protection locked="0" hidden="1"/>
    </xf>
    <xf numFmtId="0" fontId="11" fillId="6" borderId="26" xfId="0" applyFont="1" applyFill="1" applyBorder="1"/>
    <xf numFmtId="0" fontId="11" fillId="6" borderId="27" xfId="0" applyFont="1" applyFill="1" applyBorder="1"/>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12" fillId="0" borderId="1" xfId="0" applyFont="1" applyBorder="1" applyAlignment="1" applyProtection="1">
      <alignment vertical="center"/>
      <protection hidden="1"/>
    </xf>
    <xf numFmtId="0" fontId="12" fillId="0" borderId="1" xfId="0" applyFont="1" applyBorder="1" applyAlignment="1" applyProtection="1">
      <alignment horizontal="left" vertical="center"/>
      <protection locked="0" hidden="1"/>
    </xf>
    <xf numFmtId="0" fontId="12" fillId="0" borderId="1" xfId="0" applyFont="1" applyBorder="1" applyAlignment="1" applyProtection="1">
      <alignment horizontal="left" vertical="top"/>
      <protection hidden="1"/>
    </xf>
    <xf numFmtId="0" fontId="19" fillId="3" borderId="14" xfId="0" applyFont="1" applyFill="1" applyBorder="1" applyAlignment="1" applyProtection="1">
      <alignment horizontal="center" vertical="center" wrapText="1"/>
      <protection hidden="1"/>
    </xf>
    <xf numFmtId="0" fontId="19" fillId="3" borderId="6" xfId="0" applyFont="1" applyFill="1" applyBorder="1" applyAlignment="1" applyProtection="1">
      <alignment horizontal="center" vertical="center" wrapText="1"/>
      <protection hidden="1"/>
    </xf>
    <xf numFmtId="0" fontId="16" fillId="5" borderId="16" xfId="0" applyFont="1" applyFill="1" applyBorder="1" applyAlignment="1" applyProtection="1">
      <alignment horizontal="right"/>
      <protection hidden="1"/>
    </xf>
    <xf numFmtId="0" fontId="16" fillId="5" borderId="4" xfId="0" applyFont="1" applyFill="1" applyBorder="1" applyAlignment="1" applyProtection="1">
      <alignment horizontal="right"/>
      <protection hidden="1"/>
    </xf>
    <xf numFmtId="0" fontId="19" fillId="3" borderId="13" xfId="0" applyFont="1" applyFill="1" applyBorder="1" applyAlignment="1" applyProtection="1">
      <alignment horizontal="center" vertical="center" wrapText="1"/>
      <protection hidden="1"/>
    </xf>
    <xf numFmtId="0" fontId="11" fillId="3" borderId="8" xfId="0" applyFont="1" applyFill="1" applyBorder="1" applyAlignment="1" applyProtection="1">
      <alignment horizontal="center" vertical="top"/>
      <protection hidden="1"/>
    </xf>
    <xf numFmtId="0" fontId="11" fillId="3" borderId="8" xfId="0" applyFont="1" applyFill="1" applyBorder="1" applyAlignment="1" applyProtection="1">
      <alignment horizontal="center"/>
      <protection hidden="1"/>
    </xf>
    <xf numFmtId="0" fontId="11" fillId="3" borderId="7" xfId="0" applyFont="1" applyFill="1" applyBorder="1" applyAlignment="1" applyProtection="1">
      <alignment horizontal="center"/>
      <protection hidden="1"/>
    </xf>
    <xf numFmtId="0" fontId="16" fillId="2" borderId="16" xfId="0" applyFont="1" applyFill="1" applyBorder="1" applyProtection="1">
      <protection hidden="1"/>
    </xf>
    <xf numFmtId="0" fontId="16" fillId="2" borderId="4" xfId="0" applyFont="1" applyFill="1" applyBorder="1" applyProtection="1">
      <protection hidden="1"/>
    </xf>
    <xf numFmtId="0" fontId="16" fillId="2" borderId="3" xfId="0" applyFont="1" applyFill="1" applyBorder="1" applyProtection="1">
      <protection hidden="1"/>
    </xf>
    <xf numFmtId="0" fontId="21" fillId="3" borderId="2" xfId="0" applyFont="1" applyFill="1" applyBorder="1" applyAlignment="1">
      <alignment vertical="top" wrapText="1"/>
    </xf>
    <xf numFmtId="0" fontId="14" fillId="3" borderId="1" xfId="0" applyFont="1" applyFill="1" applyBorder="1" applyAlignment="1">
      <alignment horizontal="left" vertical="top"/>
    </xf>
    <xf numFmtId="0" fontId="14" fillId="4" borderId="1" xfId="0" applyFont="1" applyFill="1" applyBorder="1" applyAlignment="1">
      <alignment horizontal="left" vertical="top"/>
    </xf>
    <xf numFmtId="0" fontId="14" fillId="3" borderId="1" xfId="0" applyFont="1" applyFill="1" applyBorder="1" applyAlignment="1">
      <alignment horizontal="left" vertical="top" wrapText="1"/>
    </xf>
    <xf numFmtId="165" fontId="11" fillId="5" borderId="1" xfId="0" applyNumberFormat="1" applyFon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0" fillId="5" borderId="5" xfId="0" applyFill="1" applyBorder="1" applyProtection="1">
      <protection hidden="1"/>
    </xf>
    <xf numFmtId="0" fontId="24" fillId="0" borderId="16"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12" fillId="0" borderId="1" xfId="0" applyFont="1" applyBorder="1" applyAlignment="1">
      <alignment vertical="center" wrapText="1"/>
    </xf>
    <xf numFmtId="165" fontId="17" fillId="0" borderId="1" xfId="0" applyNumberFormat="1" applyFont="1" applyBorder="1" applyAlignment="1" applyProtection="1">
      <alignment horizontal="center" vertical="center" wrapText="1"/>
      <protection hidden="1"/>
    </xf>
    <xf numFmtId="0" fontId="16" fillId="5" borderId="4" xfId="0" applyFont="1" applyFill="1" applyBorder="1" applyAlignment="1" applyProtection="1">
      <alignment horizontal="right" vertical="center"/>
      <protection hidden="1"/>
    </xf>
    <xf numFmtId="165" fontId="11" fillId="5" borderId="4" xfId="0" applyNumberFormat="1" applyFont="1" applyFill="1" applyBorder="1" applyAlignment="1" applyProtection="1">
      <alignment horizontal="center" vertical="center"/>
      <protection hidden="1"/>
    </xf>
    <xf numFmtId="165" fontId="11" fillId="5" borderId="17" xfId="0" applyNumberFormat="1" applyFont="1" applyFill="1" applyBorder="1" applyAlignment="1" applyProtection="1">
      <alignment horizontal="center" vertical="center"/>
      <protection hidden="1"/>
    </xf>
    <xf numFmtId="0" fontId="16" fillId="5" borderId="3" xfId="0" applyFont="1" applyFill="1" applyBorder="1" applyAlignment="1" applyProtection="1">
      <alignment horizontal="right" vertical="center"/>
      <protection hidden="1"/>
    </xf>
    <xf numFmtId="0" fontId="11" fillId="3" borderId="15" xfId="0" applyFont="1" applyFill="1" applyBorder="1" applyAlignment="1" applyProtection="1">
      <alignment horizontal="center" vertical="top"/>
      <protection hidden="1"/>
    </xf>
    <xf numFmtId="0" fontId="12" fillId="0" borderId="17" xfId="0" applyFont="1" applyBorder="1" applyAlignment="1" applyProtection="1">
      <alignment horizontal="left" vertical="center" wrapText="1"/>
      <protection hidden="1"/>
    </xf>
    <xf numFmtId="0" fontId="12" fillId="0" borderId="1" xfId="0" applyFont="1" applyBorder="1" applyAlignment="1" applyProtection="1">
      <alignment horizontal="center" vertical="center"/>
      <protection hidden="1"/>
    </xf>
    <xf numFmtId="164" fontId="12" fillId="0" borderId="1" xfId="0" applyNumberFormat="1" applyFont="1" applyBorder="1" applyAlignment="1" applyProtection="1">
      <alignment horizontal="center" vertical="center"/>
      <protection hidden="1"/>
    </xf>
    <xf numFmtId="0" fontId="16" fillId="5" borderId="4" xfId="0" applyFont="1" applyFill="1" applyBorder="1" applyAlignment="1" applyProtection="1">
      <alignment vertical="center"/>
      <protection hidden="1"/>
    </xf>
    <xf numFmtId="0" fontId="12" fillId="0" borderId="1" xfId="0" applyFont="1" applyBorder="1" applyAlignment="1" applyProtection="1">
      <alignment vertical="center" wrapText="1"/>
      <protection hidden="1"/>
    </xf>
    <xf numFmtId="3" fontId="12" fillId="0" borderId="1" xfId="0" applyNumberFormat="1" applyFont="1" applyBorder="1" applyAlignment="1" applyProtection="1">
      <alignment horizontal="left" vertical="center" wrapText="1"/>
      <protection hidden="1"/>
    </xf>
    <xf numFmtId="3" fontId="12" fillId="0" borderId="1" xfId="0" applyNumberFormat="1" applyFont="1" applyBorder="1" applyAlignment="1" applyProtection="1">
      <alignment horizontal="center" vertical="center"/>
      <protection hidden="1"/>
    </xf>
    <xf numFmtId="0" fontId="12" fillId="0" borderId="17" xfId="0" applyFont="1" applyBorder="1" applyAlignment="1" applyProtection="1">
      <alignment horizontal="left" vertical="center"/>
      <protection hidden="1"/>
    </xf>
    <xf numFmtId="0" fontId="34" fillId="3" borderId="2" xfId="0" applyFont="1" applyFill="1" applyBorder="1" applyAlignment="1" applyProtection="1">
      <alignment vertical="top" wrapText="1"/>
      <protection hidden="1"/>
    </xf>
    <xf numFmtId="0" fontId="34" fillId="3" borderId="6" xfId="0" applyFont="1" applyFill="1" applyBorder="1" applyAlignment="1" applyProtection="1">
      <alignment vertical="top" wrapText="1"/>
      <protection hidden="1"/>
    </xf>
    <xf numFmtId="0" fontId="34" fillId="6" borderId="31" xfId="0" applyFont="1" applyFill="1" applyBorder="1" applyAlignment="1" applyProtection="1">
      <alignment horizontal="left" vertical="center" wrapText="1"/>
      <protection hidden="1"/>
    </xf>
    <xf numFmtId="0" fontId="10" fillId="6" borderId="30" xfId="1" applyFill="1" applyBorder="1" applyAlignment="1" applyProtection="1">
      <alignment horizontal="left" vertical="center" wrapText="1"/>
      <protection hidden="1"/>
    </xf>
    <xf numFmtId="0" fontId="10" fillId="4" borderId="16" xfId="1" applyFill="1" applyBorder="1" applyAlignment="1" applyProtection="1">
      <alignment horizontal="left" vertical="center"/>
    </xf>
    <xf numFmtId="0" fontId="10" fillId="4" borderId="4" xfId="1" applyFill="1" applyBorder="1" applyAlignment="1" applyProtection="1">
      <alignment horizontal="left" vertical="center"/>
    </xf>
    <xf numFmtId="0" fontId="10" fillId="4" borderId="17" xfId="1" applyFill="1" applyBorder="1" applyAlignment="1" applyProtection="1">
      <alignment horizontal="left" vertical="center"/>
    </xf>
    <xf numFmtId="0" fontId="10" fillId="4" borderId="16" xfId="1" applyFill="1" applyBorder="1" applyAlignment="1" applyProtection="1">
      <alignment horizontal="left"/>
    </xf>
    <xf numFmtId="0" fontId="10" fillId="4" borderId="4" xfId="1" applyFill="1" applyBorder="1" applyAlignment="1" applyProtection="1">
      <alignment horizontal="left"/>
    </xf>
    <xf numFmtId="0" fontId="10" fillId="4" borderId="17" xfId="1" applyFill="1" applyBorder="1" applyAlignment="1" applyProtection="1">
      <alignment horizontal="left"/>
    </xf>
    <xf numFmtId="0" fontId="12"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28" fillId="4" borderId="1" xfId="0" applyFont="1" applyFill="1" applyBorder="1" applyAlignment="1">
      <alignment horizontal="left" vertical="top" wrapText="1"/>
    </xf>
    <xf numFmtId="0" fontId="11" fillId="6" borderId="1" xfId="0" applyFont="1" applyFill="1" applyBorder="1" applyAlignment="1">
      <alignment horizontal="left" vertical="top"/>
    </xf>
    <xf numFmtId="0" fontId="11" fillId="6" borderId="13" xfId="0" applyFont="1" applyFill="1" applyBorder="1" applyAlignment="1">
      <alignment horizontal="left" vertical="top"/>
    </xf>
    <xf numFmtId="0" fontId="11" fillId="6" borderId="16" xfId="0" applyFont="1" applyFill="1" applyBorder="1" applyAlignment="1" applyProtection="1">
      <alignment horizontal="left" vertical="top" wrapText="1"/>
      <protection hidden="1"/>
    </xf>
    <xf numFmtId="0" fontId="12" fillId="6" borderId="4" xfId="0" applyFont="1" applyFill="1" applyBorder="1" applyAlignment="1" applyProtection="1">
      <alignment horizontal="left" vertical="top" wrapText="1"/>
      <protection hidden="1"/>
    </xf>
    <xf numFmtId="0" fontId="12" fillId="6" borderId="3" xfId="0" applyFont="1" applyFill="1" applyBorder="1" applyAlignment="1" applyProtection="1">
      <alignment horizontal="left" vertical="top" wrapText="1"/>
      <protection hidden="1"/>
    </xf>
    <xf numFmtId="0" fontId="12" fillId="6" borderId="17" xfId="0" applyFont="1" applyFill="1" applyBorder="1" applyAlignment="1" applyProtection="1">
      <alignment horizontal="left" vertical="top" wrapText="1"/>
      <protection hidden="1"/>
    </xf>
    <xf numFmtId="0" fontId="12" fillId="7" borderId="16" xfId="0" applyFont="1" applyFill="1" applyBorder="1" applyAlignment="1" applyProtection="1">
      <alignment vertical="top" wrapText="1"/>
      <protection locked="0"/>
    </xf>
    <xf numFmtId="0" fontId="12" fillId="7" borderId="4" xfId="0" applyFont="1" applyFill="1" applyBorder="1" applyAlignment="1" applyProtection="1">
      <alignment vertical="top" wrapText="1"/>
      <protection locked="0"/>
    </xf>
    <xf numFmtId="0" fontId="12" fillId="7" borderId="17" xfId="0" applyFont="1" applyFill="1" applyBorder="1" applyAlignment="1" applyProtection="1">
      <alignment vertical="top" wrapText="1"/>
      <protection locked="0"/>
    </xf>
    <xf numFmtId="0" fontId="15" fillId="6" borderId="15" xfId="0" applyFont="1" applyFill="1" applyBorder="1" applyAlignment="1" applyProtection="1">
      <alignment horizontal="left" vertical="top" wrapText="1"/>
      <protection hidden="1"/>
    </xf>
    <xf numFmtId="0" fontId="15" fillId="6" borderId="15" xfId="0" applyFont="1" applyFill="1" applyBorder="1" applyAlignment="1" applyProtection="1">
      <alignment horizontal="left" vertical="top"/>
      <protection hidden="1"/>
    </xf>
    <xf numFmtId="0" fontId="22" fillId="4" borderId="15" xfId="0" applyFont="1" applyFill="1" applyBorder="1" applyAlignment="1">
      <alignment horizontal="left" vertical="top"/>
    </xf>
    <xf numFmtId="0" fontId="21" fillId="3" borderId="18" xfId="0" applyFont="1" applyFill="1" applyBorder="1" applyAlignment="1">
      <alignment horizontal="left" vertical="top" wrapText="1"/>
    </xf>
    <xf numFmtId="0" fontId="21" fillId="3" borderId="3" xfId="0" applyFont="1" applyFill="1" applyBorder="1" applyAlignment="1">
      <alignment horizontal="left" vertical="top" wrapText="1"/>
    </xf>
    <xf numFmtId="0" fontId="21" fillId="3" borderId="5" xfId="0" applyFont="1" applyFill="1" applyBorder="1" applyAlignment="1">
      <alignment horizontal="left" vertical="top" wrapText="1"/>
    </xf>
    <xf numFmtId="0" fontId="21" fillId="3" borderId="2"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14" xfId="0" applyFont="1" applyFill="1" applyBorder="1" applyAlignment="1">
      <alignment horizontal="center" vertical="top" wrapText="1"/>
    </xf>
    <xf numFmtId="0" fontId="21" fillId="3" borderId="2" xfId="0" applyFont="1" applyFill="1" applyBorder="1" applyAlignment="1">
      <alignment horizontal="center" vertical="top" wrapText="1"/>
    </xf>
    <xf numFmtId="0" fontId="12" fillId="7" borderId="18" xfId="0" applyFont="1" applyFill="1" applyBorder="1" applyAlignment="1" applyProtection="1">
      <alignment horizontal="left" vertical="top" wrapText="1"/>
      <protection locked="0"/>
    </xf>
    <xf numFmtId="0" fontId="12" fillId="7" borderId="4" xfId="0" applyFont="1" applyFill="1" applyBorder="1" applyAlignment="1" applyProtection="1">
      <alignment horizontal="left" vertical="top" wrapText="1"/>
      <protection locked="0"/>
    </xf>
    <xf numFmtId="0" fontId="12" fillId="7" borderId="17" xfId="0" applyFont="1" applyFill="1" applyBorder="1" applyAlignment="1" applyProtection="1">
      <alignment horizontal="left" vertical="top" wrapText="1"/>
      <protection locked="0"/>
    </xf>
    <xf numFmtId="0" fontId="12" fillId="3" borderId="18"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14" xfId="0" applyFont="1" applyFill="1" applyBorder="1" applyAlignment="1">
      <alignment horizontal="left" vertical="top" wrapText="1"/>
    </xf>
    <xf numFmtId="0" fontId="12" fillId="3" borderId="2" xfId="0" applyFont="1" applyFill="1" applyBorder="1" applyAlignment="1">
      <alignment horizontal="left" vertical="top" wrapText="1"/>
    </xf>
    <xf numFmtId="0" fontId="12" fillId="3" borderId="6" xfId="0" applyFont="1" applyFill="1" applyBorder="1" applyAlignment="1">
      <alignment horizontal="left" vertical="top" wrapText="1"/>
    </xf>
    <xf numFmtId="0" fontId="29" fillId="4" borderId="18" xfId="0" applyFont="1" applyFill="1" applyBorder="1" applyAlignment="1">
      <alignment horizontal="left" vertical="top"/>
    </xf>
    <xf numFmtId="0" fontId="29" fillId="4" borderId="3" xfId="0" applyFont="1" applyFill="1" applyBorder="1" applyAlignment="1">
      <alignment horizontal="left" vertical="top"/>
    </xf>
    <xf numFmtId="0" fontId="29" fillId="4" borderId="5" xfId="0" applyFont="1" applyFill="1" applyBorder="1" applyAlignment="1">
      <alignment horizontal="left" vertical="top"/>
    </xf>
    <xf numFmtId="0" fontId="10" fillId="4" borderId="13" xfId="1" applyFill="1" applyBorder="1" applyAlignment="1" applyProtection="1">
      <alignment horizontal="left" vertical="top"/>
    </xf>
    <xf numFmtId="0" fontId="29" fillId="4" borderId="13" xfId="0" applyFont="1" applyFill="1" applyBorder="1" applyAlignment="1">
      <alignment horizontal="left" vertical="top"/>
    </xf>
    <xf numFmtId="0" fontId="11" fillId="2" borderId="16" xfId="0" applyFont="1" applyFill="1" applyBorder="1" applyAlignment="1">
      <alignment horizontal="left" vertical="center"/>
    </xf>
    <xf numFmtId="0" fontId="11" fillId="2" borderId="4" xfId="0" applyFont="1" applyFill="1" applyBorder="1" applyAlignment="1">
      <alignment horizontal="left" vertical="center"/>
    </xf>
    <xf numFmtId="0" fontId="11" fillId="2" borderId="17" xfId="0" applyFont="1" applyFill="1" applyBorder="1" applyAlignment="1">
      <alignment horizontal="left" vertical="center"/>
    </xf>
    <xf numFmtId="0" fontId="12" fillId="7" borderId="1" xfId="0" applyFont="1" applyFill="1" applyBorder="1" applyAlignment="1" applyProtection="1">
      <alignment horizontal="left" vertical="top" wrapText="1"/>
      <protection locked="0"/>
    </xf>
    <xf numFmtId="0" fontId="13" fillId="7" borderId="16" xfId="0" applyFont="1" applyFill="1" applyBorder="1" applyAlignment="1" applyProtection="1">
      <alignment horizontal="center" vertical="top" wrapText="1"/>
      <protection locked="0"/>
    </xf>
    <xf numFmtId="0" fontId="13" fillId="7" borderId="17" xfId="0" applyFont="1" applyFill="1" applyBorder="1" applyAlignment="1" applyProtection="1">
      <alignment horizontal="center" vertical="top" wrapText="1"/>
      <protection locked="0"/>
    </xf>
    <xf numFmtId="0" fontId="11" fillId="4" borderId="16" xfId="0" applyFont="1" applyFill="1" applyBorder="1" applyAlignment="1" applyProtection="1">
      <alignment vertical="top" wrapText="1"/>
      <protection hidden="1"/>
    </xf>
    <xf numFmtId="0" fontId="11" fillId="4" borderId="4" xfId="0" applyFont="1" applyFill="1" applyBorder="1" applyAlignment="1" applyProtection="1">
      <alignment vertical="top" wrapText="1"/>
      <protection hidden="1"/>
    </xf>
    <xf numFmtId="0" fontId="11" fillId="4" borderId="16" xfId="0" applyFont="1" applyFill="1" applyBorder="1" applyAlignment="1" applyProtection="1">
      <alignment horizontal="left" vertical="top" wrapText="1"/>
      <protection hidden="1"/>
    </xf>
    <xf numFmtId="0" fontId="11" fillId="4" borderId="4" xfId="0" applyFont="1" applyFill="1" applyBorder="1" applyAlignment="1" applyProtection="1">
      <alignment horizontal="left" vertical="top" wrapText="1"/>
      <protection hidden="1"/>
    </xf>
    <xf numFmtId="0" fontId="0" fillId="5" borderId="0" xfId="0" applyFill="1" applyAlignment="1" applyProtection="1">
      <alignment horizontal="left" vertical="top" wrapText="1"/>
      <protection hidden="1"/>
    </xf>
    <xf numFmtId="0" fontId="11" fillId="6" borderId="16" xfId="0" applyFont="1" applyFill="1" applyBorder="1" applyAlignment="1" applyProtection="1">
      <alignment horizontal="left" vertical="top"/>
      <protection hidden="1"/>
    </xf>
    <xf numFmtId="0" fontId="11" fillId="6" borderId="4" xfId="0" applyFont="1" applyFill="1" applyBorder="1" applyAlignment="1" applyProtection="1">
      <alignment horizontal="left" vertical="top"/>
      <protection hidden="1"/>
    </xf>
    <xf numFmtId="0" fontId="11" fillId="6" borderId="17" xfId="0" applyFont="1"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4" xfId="0" applyFill="1" applyBorder="1" applyAlignment="1" applyProtection="1">
      <alignment horizontal="left" vertical="top"/>
      <protection hidden="1"/>
    </xf>
    <xf numFmtId="0" fontId="0" fillId="3" borderId="17" xfId="0" applyFill="1" applyBorder="1" applyAlignment="1" applyProtection="1">
      <alignment horizontal="left" vertical="top"/>
      <protection hidden="1"/>
    </xf>
    <xf numFmtId="0" fontId="0" fillId="3" borderId="16"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0" borderId="18"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13" fillId="5" borderId="0" xfId="0" applyFont="1" applyFill="1" applyAlignment="1" applyProtection="1">
      <alignment horizontal="left" vertical="top" wrapText="1"/>
      <protection hidden="1"/>
    </xf>
    <xf numFmtId="0" fontId="0" fillId="5" borderId="0" xfId="0" applyFill="1" applyAlignment="1" applyProtection="1">
      <alignment vertical="top" wrapText="1"/>
      <protection hidden="1"/>
    </xf>
    <xf numFmtId="0" fontId="0" fillId="7" borderId="16" xfId="0" applyFill="1" applyBorder="1" applyAlignment="1" applyProtection="1">
      <alignment horizontal="left" vertical="top" wrapText="1"/>
      <protection locked="0"/>
    </xf>
    <xf numFmtId="0" fontId="0" fillId="7" borderId="4" xfId="0" applyFill="1" applyBorder="1" applyAlignment="1" applyProtection="1">
      <alignment horizontal="left" vertical="top" wrapText="1"/>
      <protection locked="0"/>
    </xf>
    <xf numFmtId="0" fontId="0" fillId="7" borderId="17" xfId="0" applyFill="1" applyBorder="1" applyAlignment="1" applyProtection="1">
      <alignment horizontal="left" vertical="top" wrapText="1"/>
      <protection locked="0"/>
    </xf>
    <xf numFmtId="3" fontId="0" fillId="7" borderId="16" xfId="0" applyNumberFormat="1" applyFill="1" applyBorder="1" applyAlignment="1" applyProtection="1">
      <alignment horizontal="center" vertical="center"/>
      <protection locked="0"/>
    </xf>
    <xf numFmtId="3" fontId="0" fillId="7" borderId="17" xfId="0" applyNumberFormat="1" applyFill="1" applyBorder="1" applyAlignment="1" applyProtection="1">
      <alignment horizontal="center" vertical="center"/>
      <protection locked="0"/>
    </xf>
    <xf numFmtId="0" fontId="12" fillId="5" borderId="0" xfId="0" applyFont="1" applyFill="1" applyAlignment="1" applyProtection="1">
      <alignment horizontal="left" vertical="top" wrapText="1" indent="3"/>
      <protection hidden="1"/>
    </xf>
    <xf numFmtId="0" fontId="0" fillId="8" borderId="0" xfId="0" applyFill="1" applyAlignment="1" applyProtection="1">
      <alignment wrapText="1"/>
      <protection hidden="1"/>
    </xf>
    <xf numFmtId="0" fontId="13" fillId="8" borderId="0" xfId="0" applyFont="1" applyFill="1" applyProtection="1">
      <protection hidden="1"/>
    </xf>
    <xf numFmtId="0" fontId="14" fillId="5" borderId="0" xfId="0" applyFont="1" applyFill="1" applyAlignment="1" applyProtection="1">
      <alignment horizontal="left" vertical="top" wrapText="1"/>
      <protection hidden="1"/>
    </xf>
    <xf numFmtId="0" fontId="0" fillId="5" borderId="12" xfId="0" applyFill="1" applyBorder="1" applyAlignment="1" applyProtection="1">
      <alignment horizontal="left" vertical="top"/>
      <protection hidden="1"/>
    </xf>
    <xf numFmtId="0" fontId="0" fillId="5" borderId="8" xfId="0" applyFill="1" applyBorder="1" applyAlignment="1" applyProtection="1">
      <alignment horizontal="left" vertical="top"/>
      <protection hidden="1"/>
    </xf>
    <xf numFmtId="3" fontId="0" fillId="0" borderId="16" xfId="0" applyNumberFormat="1" applyBorder="1" applyAlignment="1" applyProtection="1">
      <alignment horizontal="center" vertical="center"/>
      <protection locked="0"/>
    </xf>
    <xf numFmtId="3" fontId="0" fillId="0" borderId="17" xfId="0" applyNumberFormat="1" applyBorder="1" applyAlignment="1" applyProtection="1">
      <alignment horizontal="center" vertical="center"/>
      <protection locked="0"/>
    </xf>
    <xf numFmtId="0" fontId="13" fillId="8" borderId="8" xfId="0" applyFont="1" applyFill="1" applyBorder="1" applyProtection="1">
      <protection hidden="1"/>
    </xf>
    <xf numFmtId="3" fontId="0" fillId="0" borderId="16" xfId="0" applyNumberFormat="1" applyBorder="1" applyAlignment="1" applyProtection="1">
      <alignment horizontal="center"/>
      <protection locked="0"/>
    </xf>
    <xf numFmtId="3" fontId="0" fillId="0" borderId="17" xfId="0" applyNumberFormat="1" applyBorder="1" applyAlignment="1" applyProtection="1">
      <alignment horizontal="center"/>
      <protection locked="0"/>
    </xf>
    <xf numFmtId="3" fontId="0" fillId="7" borderId="16" xfId="0" applyNumberFormat="1" applyFill="1" applyBorder="1" applyAlignment="1" applyProtection="1">
      <alignment horizontal="center" vertical="top" wrapText="1"/>
      <protection locked="0"/>
    </xf>
    <xf numFmtId="3" fontId="0" fillId="7" borderId="4" xfId="0" applyNumberFormat="1" applyFill="1" applyBorder="1" applyAlignment="1" applyProtection="1">
      <alignment horizontal="center" vertical="top" wrapText="1"/>
      <protection locked="0"/>
    </xf>
    <xf numFmtId="3" fontId="0" fillId="7" borderId="17" xfId="0" applyNumberFormat="1" applyFill="1" applyBorder="1" applyAlignment="1" applyProtection="1">
      <alignment horizontal="center" vertical="top" wrapText="1"/>
      <protection locked="0"/>
    </xf>
    <xf numFmtId="0" fontId="0" fillId="5" borderId="12" xfId="0" applyFill="1" applyBorder="1" applyAlignment="1" applyProtection="1">
      <alignment horizontal="center"/>
      <protection hidden="1"/>
    </xf>
    <xf numFmtId="0" fontId="0" fillId="5" borderId="8" xfId="0" applyFill="1" applyBorder="1" applyAlignment="1" applyProtection="1">
      <alignment horizontal="center"/>
      <protection hidden="1"/>
    </xf>
    <xf numFmtId="3" fontId="0" fillId="7" borderId="16" xfId="0" applyNumberFormat="1" applyFill="1" applyBorder="1" applyAlignment="1" applyProtection="1">
      <alignment horizontal="left" vertical="top" wrapText="1"/>
      <protection locked="0"/>
    </xf>
    <xf numFmtId="3" fontId="0" fillId="7" borderId="4" xfId="0" applyNumberFormat="1" applyFill="1" applyBorder="1" applyAlignment="1" applyProtection="1">
      <alignment horizontal="left" vertical="top" wrapText="1"/>
      <protection locked="0"/>
    </xf>
    <xf numFmtId="3" fontId="0" fillId="7" borderId="17" xfId="0" applyNumberFormat="1" applyFill="1" applyBorder="1" applyAlignment="1" applyProtection="1">
      <alignment horizontal="left" vertical="top" wrapText="1"/>
      <protection locked="0"/>
    </xf>
    <xf numFmtId="1" fontId="0" fillId="7" borderId="16" xfId="0" applyNumberFormat="1" applyFill="1" applyBorder="1" applyAlignment="1" applyProtection="1">
      <alignment horizontal="center" vertical="center"/>
      <protection locked="0"/>
    </xf>
    <xf numFmtId="1" fontId="0" fillId="7" borderId="17" xfId="0" applyNumberFormat="1" applyFill="1" applyBorder="1" applyAlignment="1" applyProtection="1">
      <alignment horizontal="center" vertical="center"/>
      <protection locked="0"/>
    </xf>
    <xf numFmtId="3" fontId="0" fillId="7" borderId="18" xfId="0" applyNumberFormat="1" applyFill="1" applyBorder="1" applyAlignment="1" applyProtection="1">
      <alignment horizontal="left" vertical="top" wrapText="1"/>
      <protection locked="0"/>
    </xf>
    <xf numFmtId="3" fontId="0" fillId="7" borderId="3" xfId="0" applyNumberFormat="1" applyFill="1" applyBorder="1" applyAlignment="1" applyProtection="1">
      <alignment horizontal="left" vertical="top" wrapText="1"/>
      <protection locked="0"/>
    </xf>
    <xf numFmtId="3" fontId="0" fillId="7" borderId="5" xfId="0" applyNumberFormat="1" applyFill="1" applyBorder="1" applyAlignment="1" applyProtection="1">
      <alignment horizontal="left" vertical="top" wrapText="1"/>
      <protection locked="0"/>
    </xf>
    <xf numFmtId="3" fontId="0" fillId="7" borderId="14" xfId="0" applyNumberFormat="1" applyFill="1" applyBorder="1" applyAlignment="1" applyProtection="1">
      <alignment horizontal="left" vertical="top" wrapText="1"/>
      <protection locked="0"/>
    </xf>
    <xf numFmtId="3" fontId="0" fillId="7" borderId="2" xfId="0" applyNumberFormat="1" applyFill="1" applyBorder="1" applyAlignment="1" applyProtection="1">
      <alignment horizontal="left" vertical="top" wrapText="1"/>
      <protection locked="0"/>
    </xf>
    <xf numFmtId="3" fontId="0" fillId="7" borderId="6" xfId="0" applyNumberFormat="1" applyFill="1" applyBorder="1" applyAlignment="1" applyProtection="1">
      <alignment horizontal="left" vertical="top" wrapText="1"/>
      <protection locked="0"/>
    </xf>
    <xf numFmtId="0" fontId="11" fillId="5" borderId="12" xfId="0" applyFont="1" applyFill="1" applyBorder="1" applyAlignment="1" applyProtection="1">
      <alignment horizontal="left" vertical="top"/>
      <protection hidden="1"/>
    </xf>
    <xf numFmtId="0" fontId="11" fillId="5" borderId="0" xfId="0" applyFont="1" applyFill="1" applyAlignment="1" applyProtection="1">
      <alignment horizontal="left" vertical="top"/>
      <protection hidden="1"/>
    </xf>
    <xf numFmtId="3" fontId="0" fillId="7" borderId="16" xfId="0" applyNumberFormat="1" applyFill="1" applyBorder="1" applyAlignment="1" applyProtection="1">
      <alignment horizontal="left" vertical="top"/>
      <protection locked="0"/>
    </xf>
    <xf numFmtId="3" fontId="0" fillId="7" borderId="4" xfId="0" applyNumberFormat="1" applyFill="1" applyBorder="1" applyAlignment="1" applyProtection="1">
      <alignment horizontal="left" vertical="top"/>
      <protection locked="0"/>
    </xf>
    <xf numFmtId="3" fontId="0" fillId="7" borderId="17" xfId="0" applyNumberFormat="1" applyFill="1" applyBorder="1" applyAlignment="1" applyProtection="1">
      <alignment horizontal="left" vertical="top"/>
      <protection locked="0"/>
    </xf>
    <xf numFmtId="0" fontId="13" fillId="5" borderId="2" xfId="0" applyFont="1" applyFill="1" applyBorder="1" applyAlignment="1" applyProtection="1">
      <alignment horizontal="left" vertical="top" wrapText="1"/>
      <protection hidden="1"/>
    </xf>
    <xf numFmtId="0" fontId="0" fillId="7" borderId="16" xfId="0" applyFill="1" applyBorder="1" applyAlignment="1" applyProtection="1">
      <alignment horizontal="center" vertical="center"/>
      <protection locked="0"/>
    </xf>
    <xf numFmtId="0" fontId="0" fillId="7" borderId="17" xfId="0" applyFill="1" applyBorder="1" applyAlignment="1" applyProtection="1">
      <alignment horizontal="center" vertical="center"/>
      <protection locked="0"/>
    </xf>
    <xf numFmtId="0" fontId="15" fillId="6" borderId="9" xfId="0" applyFont="1" applyFill="1" applyBorder="1" applyAlignment="1" applyProtection="1">
      <alignment horizontal="left" vertical="center" wrapText="1"/>
      <protection hidden="1"/>
    </xf>
    <xf numFmtId="0" fontId="15" fillId="6" borderId="10" xfId="0" applyFont="1" applyFill="1" applyBorder="1" applyAlignment="1" applyProtection="1">
      <alignment horizontal="left" vertical="center" wrapText="1"/>
      <protection hidden="1"/>
    </xf>
    <xf numFmtId="0" fontId="15" fillId="6" borderId="11" xfId="0" applyFont="1" applyFill="1" applyBorder="1" applyAlignment="1" applyProtection="1">
      <alignment horizontal="left" vertical="center" wrapText="1"/>
      <protection hidden="1"/>
    </xf>
    <xf numFmtId="0" fontId="12" fillId="5" borderId="22" xfId="0" applyFont="1" applyFill="1" applyBorder="1" applyAlignment="1" applyProtection="1">
      <alignment horizontal="left" vertical="top" wrapText="1"/>
      <protection hidden="1"/>
    </xf>
    <xf numFmtId="0" fontId="11" fillId="5" borderId="19" xfId="0" applyFont="1" applyFill="1" applyBorder="1" applyAlignment="1" applyProtection="1">
      <alignment horizontal="left" vertical="top"/>
      <protection hidden="1"/>
    </xf>
    <xf numFmtId="0" fontId="11" fillId="5" borderId="20" xfId="0" applyFont="1" applyFill="1" applyBorder="1" applyAlignment="1" applyProtection="1">
      <alignment horizontal="left" vertical="top"/>
      <protection hidden="1"/>
    </xf>
    <xf numFmtId="0" fontId="0" fillId="0" borderId="16"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13" fillId="8" borderId="12" xfId="0" applyFont="1" applyFill="1" applyBorder="1" applyProtection="1">
      <protection hidden="1"/>
    </xf>
    <xf numFmtId="0" fontId="13" fillId="8" borderId="0" xfId="0" applyFont="1" applyFill="1" applyAlignment="1" applyProtection="1">
      <alignment wrapText="1"/>
      <protection hidden="1"/>
    </xf>
    <xf numFmtId="0" fontId="19" fillId="3" borderId="14" xfId="0" applyFont="1" applyFill="1" applyBorder="1" applyAlignment="1" applyProtection="1">
      <alignment horizontal="center" vertical="center" wrapText="1"/>
      <protection hidden="1"/>
    </xf>
    <xf numFmtId="0" fontId="19" fillId="3" borderId="2" xfId="0" applyFont="1" applyFill="1" applyBorder="1" applyAlignment="1" applyProtection="1">
      <alignment horizontal="center" vertical="center" wrapText="1"/>
      <protection hidden="1"/>
    </xf>
    <xf numFmtId="0" fontId="19" fillId="3" borderId="6" xfId="0" applyFont="1" applyFill="1" applyBorder="1" applyAlignment="1" applyProtection="1">
      <alignment horizontal="center" vertical="center" wrapText="1"/>
      <protection hidden="1"/>
    </xf>
    <xf numFmtId="0" fontId="11" fillId="3" borderId="18" xfId="0" applyFont="1" applyFill="1" applyBorder="1" applyAlignment="1" applyProtection="1">
      <alignment horizontal="center"/>
      <protection hidden="1"/>
    </xf>
    <xf numFmtId="0" fontId="11" fillId="3" borderId="3" xfId="0" applyFont="1" applyFill="1" applyBorder="1" applyAlignment="1" applyProtection="1">
      <alignment horizontal="center"/>
      <protection hidden="1"/>
    </xf>
    <xf numFmtId="0" fontId="11" fillId="3" borderId="5" xfId="0" applyFont="1" applyFill="1" applyBorder="1" applyAlignment="1" applyProtection="1">
      <alignment horizontal="center"/>
      <protection hidden="1"/>
    </xf>
    <xf numFmtId="0" fontId="16" fillId="5" borderId="16" xfId="0" applyFont="1" applyFill="1" applyBorder="1" applyAlignment="1" applyProtection="1">
      <alignment horizontal="right" vertical="center"/>
      <protection hidden="1"/>
    </xf>
    <xf numFmtId="0" fontId="16" fillId="5" borderId="4" xfId="0" applyFont="1" applyFill="1" applyBorder="1" applyAlignment="1" applyProtection="1">
      <alignment horizontal="right" vertical="center"/>
      <protection hidden="1"/>
    </xf>
    <xf numFmtId="0" fontId="16" fillId="5" borderId="17" xfId="0" applyFont="1" applyFill="1" applyBorder="1" applyAlignment="1" applyProtection="1">
      <alignment horizontal="right" vertical="center"/>
      <protection hidden="1"/>
    </xf>
    <xf numFmtId="0" fontId="16" fillId="5" borderId="15" xfId="0" applyFont="1" applyFill="1" applyBorder="1" applyAlignment="1" applyProtection="1">
      <alignment horizontal="center" vertical="center" wrapText="1"/>
      <protection hidden="1"/>
    </xf>
    <xf numFmtId="0" fontId="16" fillId="5" borderId="13" xfId="0" applyFont="1" applyFill="1" applyBorder="1" applyAlignment="1" applyProtection="1">
      <alignment horizontal="center" vertical="center" wrapText="1"/>
      <protection hidden="1"/>
    </xf>
    <xf numFmtId="0" fontId="11" fillId="3" borderId="18" xfId="0"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11" fillId="3" borderId="5" xfId="0" applyFont="1" applyFill="1" applyBorder="1" applyAlignment="1" applyProtection="1">
      <alignment horizontal="center" vertical="center" wrapText="1"/>
      <protection hidden="1"/>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6" fillId="2" borderId="16" xfId="0" applyFont="1" applyFill="1" applyBorder="1" applyProtection="1">
      <protection hidden="1"/>
    </xf>
    <xf numFmtId="0" fontId="16" fillId="2" borderId="4" xfId="0" applyFont="1" applyFill="1" applyBorder="1" applyProtection="1">
      <protection hidden="1"/>
    </xf>
    <xf numFmtId="0" fontId="11" fillId="3" borderId="18" xfId="0" applyFont="1" applyFill="1" applyBorder="1" applyAlignment="1" applyProtection="1">
      <alignment horizontal="center" vertical="top"/>
      <protection hidden="1"/>
    </xf>
    <xf numFmtId="0" fontId="11" fillId="3" borderId="3" xfId="0" applyFont="1" applyFill="1" applyBorder="1" applyAlignment="1" applyProtection="1">
      <alignment horizontal="center" vertical="top"/>
      <protection hidden="1"/>
    </xf>
    <xf numFmtId="0" fontId="11" fillId="3" borderId="5" xfId="0" applyFont="1" applyFill="1" applyBorder="1" applyAlignment="1" applyProtection="1">
      <alignment horizontal="center" vertical="top"/>
      <protection hidden="1"/>
    </xf>
    <xf numFmtId="0" fontId="16" fillId="5" borderId="18" xfId="0" applyFont="1" applyFill="1" applyBorder="1" applyAlignment="1" applyProtection="1">
      <alignment horizontal="center" vertical="center" wrapText="1"/>
      <protection hidden="1"/>
    </xf>
    <xf numFmtId="0" fontId="16" fillId="5" borderId="3" xfId="0" applyFont="1" applyFill="1" applyBorder="1" applyAlignment="1" applyProtection="1">
      <alignment horizontal="center" vertical="center" wrapText="1"/>
      <protection hidden="1"/>
    </xf>
    <xf numFmtId="0" fontId="16" fillId="5" borderId="5" xfId="0" applyFont="1" applyFill="1" applyBorder="1" applyAlignment="1" applyProtection="1">
      <alignment horizontal="center" vertical="center" wrapText="1"/>
      <protection hidden="1"/>
    </xf>
    <xf numFmtId="0" fontId="16" fillId="5" borderId="14" xfId="0" applyFont="1" applyFill="1" applyBorder="1" applyAlignment="1" applyProtection="1">
      <alignment horizontal="center" vertical="center" wrapText="1"/>
      <protection hidden="1"/>
    </xf>
    <xf numFmtId="0" fontId="16" fillId="5" borderId="2" xfId="0" applyFont="1" applyFill="1" applyBorder="1" applyAlignment="1" applyProtection="1">
      <alignment horizontal="center" vertical="center" wrapText="1"/>
      <protection hidden="1"/>
    </xf>
    <xf numFmtId="0" fontId="16" fillId="5" borderId="6" xfId="0" applyFont="1" applyFill="1" applyBorder="1" applyAlignment="1" applyProtection="1">
      <alignment horizontal="center" vertical="center" wrapText="1"/>
      <protection hidden="1"/>
    </xf>
    <xf numFmtId="0" fontId="20" fillId="5" borderId="1" xfId="0" applyFont="1" applyFill="1" applyBorder="1" applyAlignment="1" applyProtection="1">
      <alignment horizontal="center" vertical="center" wrapText="1"/>
      <protection hidden="1"/>
    </xf>
    <xf numFmtId="0" fontId="34" fillId="3" borderId="18" xfId="0" applyFont="1" applyFill="1" applyBorder="1" applyAlignment="1" applyProtection="1">
      <alignment horizontal="left" vertical="top" wrapText="1"/>
      <protection hidden="1"/>
    </xf>
    <xf numFmtId="0" fontId="34" fillId="3" borderId="3" xfId="0" applyFont="1" applyFill="1" applyBorder="1" applyAlignment="1" applyProtection="1">
      <alignment horizontal="left" vertical="top" wrapText="1"/>
      <protection hidden="1"/>
    </xf>
    <xf numFmtId="0" fontId="34" fillId="3" borderId="5" xfId="0" applyFont="1" applyFill="1" applyBorder="1" applyAlignment="1" applyProtection="1">
      <alignment horizontal="left" vertical="top" wrapText="1"/>
      <protection hidden="1"/>
    </xf>
    <xf numFmtId="0" fontId="10" fillId="3" borderId="14" xfId="1" applyFill="1" applyBorder="1" applyAlignment="1" applyProtection="1">
      <alignment horizontal="left" vertical="top" wrapText="1"/>
      <protection hidden="1"/>
    </xf>
    <xf numFmtId="0" fontId="10" fillId="3" borderId="2" xfId="1" applyFill="1" applyBorder="1" applyAlignment="1" applyProtection="1">
      <alignment horizontal="left" vertical="top" wrapText="1"/>
      <protection hidden="1"/>
    </xf>
    <xf numFmtId="3" fontId="12" fillId="0" borderId="16" xfId="0" applyNumberFormat="1" applyFont="1" applyBorder="1" applyAlignment="1" applyProtection="1">
      <alignment horizontal="center" vertical="center"/>
      <protection locked="0"/>
    </xf>
    <xf numFmtId="3" fontId="12" fillId="0" borderId="17" xfId="0" applyNumberFormat="1" applyFont="1" applyBorder="1" applyAlignment="1" applyProtection="1">
      <alignment horizontal="center" vertical="center"/>
      <protection locked="0"/>
    </xf>
    <xf numFmtId="3" fontId="12" fillId="0" borderId="4" xfId="0" applyNumberFormat="1" applyFont="1" applyBorder="1" applyAlignment="1" applyProtection="1">
      <alignment horizontal="center" vertical="center"/>
      <protection locked="0"/>
    </xf>
    <xf numFmtId="0" fontId="16" fillId="5" borderId="16" xfId="0" applyFont="1" applyFill="1" applyBorder="1" applyAlignment="1" applyProtection="1">
      <alignment horizontal="left" vertical="center"/>
      <protection hidden="1"/>
    </xf>
    <xf numFmtId="0" fontId="16" fillId="5" borderId="4" xfId="0" applyFont="1" applyFill="1" applyBorder="1" applyAlignment="1" applyProtection="1">
      <alignment horizontal="left" vertical="center"/>
      <protection hidden="1"/>
    </xf>
    <xf numFmtId="0" fontId="16" fillId="5" borderId="16" xfId="0" applyFont="1" applyFill="1" applyBorder="1" applyAlignment="1" applyProtection="1">
      <alignment horizontal="right"/>
      <protection hidden="1"/>
    </xf>
    <xf numFmtId="0" fontId="16" fillId="5" borderId="4" xfId="0" applyFont="1" applyFill="1" applyBorder="1" applyAlignment="1" applyProtection="1">
      <alignment horizontal="right"/>
      <protection hidden="1"/>
    </xf>
    <xf numFmtId="0" fontId="16" fillId="5" borderId="17" xfId="0" applyFont="1" applyFill="1" applyBorder="1" applyAlignment="1" applyProtection="1">
      <alignment horizontal="right"/>
      <protection hidden="1"/>
    </xf>
    <xf numFmtId="0" fontId="0" fillId="5" borderId="18" xfId="0" applyFill="1" applyBorder="1" applyAlignment="1" applyProtection="1">
      <alignment horizontal="center"/>
      <protection hidden="1"/>
    </xf>
    <xf numFmtId="0" fontId="0" fillId="5" borderId="3" xfId="0" applyFill="1" applyBorder="1" applyAlignment="1" applyProtection="1">
      <alignment horizontal="center"/>
      <protection hidden="1"/>
    </xf>
    <xf numFmtId="0" fontId="0" fillId="5" borderId="14" xfId="0" applyFill="1" applyBorder="1" applyAlignment="1" applyProtection="1">
      <alignment horizontal="center"/>
      <protection hidden="1"/>
    </xf>
    <xf numFmtId="0" fontId="0" fillId="5" borderId="2" xfId="0" applyFill="1" applyBorder="1" applyAlignment="1" applyProtection="1">
      <alignment horizontal="center"/>
      <protection hidden="1"/>
    </xf>
    <xf numFmtId="0" fontId="12" fillId="0" borderId="4" xfId="0" applyFont="1" applyBorder="1" applyAlignment="1" applyProtection="1">
      <alignment horizontal="center" vertical="center" wrapText="1"/>
      <protection locked="0"/>
    </xf>
    <xf numFmtId="0" fontId="12" fillId="0" borderId="4" xfId="0" applyFont="1" applyBorder="1" applyAlignment="1">
      <alignment horizontal="center" vertical="center" wrapText="1"/>
    </xf>
    <xf numFmtId="0" fontId="12" fillId="0" borderId="1" xfId="0" applyFont="1" applyBorder="1" applyAlignment="1">
      <alignment horizontal="center" vertical="center"/>
    </xf>
    <xf numFmtId="0" fontId="12" fillId="0" borderId="4" xfId="0" applyFont="1" applyBorder="1" applyAlignment="1" applyProtection="1">
      <alignment horizontal="left" vertical="center" wrapText="1"/>
      <protection locked="0"/>
    </xf>
    <xf numFmtId="0" fontId="11" fillId="3" borderId="12" xfId="0" applyFont="1" applyFill="1" applyBorder="1" applyAlignment="1" applyProtection="1">
      <alignment horizontal="center"/>
      <protection hidden="1"/>
    </xf>
    <xf numFmtId="0" fontId="11" fillId="3" borderId="0" xfId="0" applyFont="1" applyFill="1" applyAlignment="1" applyProtection="1">
      <alignment horizontal="center"/>
      <protection hidden="1"/>
    </xf>
    <xf numFmtId="0" fontId="11" fillId="3" borderId="8" xfId="0" applyFont="1" applyFill="1" applyBorder="1" applyAlignment="1" applyProtection="1">
      <alignment horizontal="center"/>
      <protection hidden="1"/>
    </xf>
    <xf numFmtId="0" fontId="12" fillId="0" borderId="16" xfId="0" applyFont="1" applyBorder="1" applyAlignment="1">
      <alignment horizontal="left" vertical="center" wrapText="1"/>
    </xf>
    <xf numFmtId="0" fontId="12" fillId="0" borderId="4" xfId="0" applyFont="1" applyBorder="1" applyAlignment="1">
      <alignment horizontal="left" vertical="center" wrapText="1"/>
    </xf>
    <xf numFmtId="0" fontId="12" fillId="0" borderId="17" xfId="0" applyFont="1" applyBorder="1" applyAlignment="1">
      <alignment horizontal="left" vertical="center" wrapText="1"/>
    </xf>
    <xf numFmtId="0" fontId="16" fillId="5" borderId="1" xfId="0" applyFont="1" applyFill="1" applyBorder="1" applyAlignment="1" applyProtection="1">
      <alignment horizontal="center" vertical="center" wrapText="1"/>
      <protection hidden="1"/>
    </xf>
    <xf numFmtId="0" fontId="0" fillId="0" borderId="1" xfId="0" applyBorder="1"/>
    <xf numFmtId="164" fontId="12" fillId="0" borderId="16" xfId="0" applyNumberFormat="1" applyFont="1" applyBorder="1" applyAlignment="1" applyProtection="1">
      <alignment horizontal="center" vertical="center"/>
      <protection locked="0"/>
    </xf>
    <xf numFmtId="164" fontId="12" fillId="0" borderId="4" xfId="0" applyNumberFormat="1" applyFont="1" applyBorder="1" applyAlignment="1" applyProtection="1">
      <alignment horizontal="center" vertical="center"/>
      <protection locked="0"/>
    </xf>
    <xf numFmtId="164" fontId="12" fillId="0" borderId="17" xfId="0" applyNumberFormat="1" applyFont="1" applyBorder="1" applyAlignment="1" applyProtection="1">
      <alignment horizontal="center" vertical="center"/>
      <protection locked="0"/>
    </xf>
    <xf numFmtId="164" fontId="12" fillId="0" borderId="16" xfId="0" applyNumberFormat="1" applyFont="1" applyBorder="1" applyAlignment="1">
      <alignment horizontal="center" vertical="center"/>
    </xf>
    <xf numFmtId="164" fontId="12" fillId="0" borderId="4" xfId="0" applyNumberFormat="1" applyFont="1" applyBorder="1" applyAlignment="1">
      <alignment horizontal="center" vertical="center"/>
    </xf>
    <xf numFmtId="164" fontId="12" fillId="0" borderId="17" xfId="0" applyNumberFormat="1" applyFont="1" applyBorder="1" applyAlignment="1">
      <alignment horizontal="center" vertical="center"/>
    </xf>
    <xf numFmtId="0" fontId="12" fillId="0" borderId="16" xfId="0" applyFont="1" applyBorder="1" applyAlignment="1">
      <alignment horizontal="left" vertical="center"/>
    </xf>
    <xf numFmtId="0" fontId="12" fillId="0" borderId="4" xfId="0" applyFont="1" applyBorder="1" applyAlignment="1">
      <alignment horizontal="left" vertical="center"/>
    </xf>
    <xf numFmtId="0" fontId="12" fillId="0" borderId="17" xfId="0" applyFont="1" applyBorder="1" applyAlignment="1">
      <alignment horizontal="left" vertical="center"/>
    </xf>
    <xf numFmtId="0" fontId="12" fillId="0" borderId="1" xfId="0" applyFont="1" applyBorder="1" applyAlignment="1" applyProtection="1">
      <alignment horizontal="center" vertical="center"/>
      <protection locked="0"/>
    </xf>
    <xf numFmtId="0" fontId="12" fillId="0" borderId="16"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6" fillId="5" borderId="1" xfId="0" applyFont="1" applyFill="1" applyBorder="1" applyAlignment="1" applyProtection="1">
      <alignment horizontal="center" vertical="center"/>
      <protection hidden="1"/>
    </xf>
    <xf numFmtId="0" fontId="0" fillId="5" borderId="5" xfId="0" applyFill="1" applyBorder="1" applyAlignment="1" applyProtection="1">
      <alignment horizontal="center"/>
      <protection hidden="1"/>
    </xf>
    <xf numFmtId="0" fontId="0" fillId="5" borderId="6" xfId="0" applyFill="1" applyBorder="1" applyAlignment="1" applyProtection="1">
      <alignment horizontal="center"/>
      <protection hidden="1"/>
    </xf>
    <xf numFmtId="9" fontId="12" fillId="0" borderId="16" xfId="0" applyNumberFormat="1" applyFont="1" applyBorder="1" applyAlignment="1" applyProtection="1">
      <alignment horizontal="center" vertical="center"/>
      <protection locked="0"/>
    </xf>
    <xf numFmtId="9" fontId="12" fillId="0" borderId="17" xfId="0" applyNumberFormat="1" applyFont="1" applyBorder="1" applyAlignment="1" applyProtection="1">
      <alignment horizontal="center" vertical="center"/>
      <protection locked="0"/>
    </xf>
    <xf numFmtId="164" fontId="12" fillId="0" borderId="16" xfId="0" applyNumberFormat="1" applyFont="1" applyBorder="1" applyAlignment="1" applyProtection="1">
      <alignment horizontal="center" vertical="center" wrapText="1"/>
      <protection locked="0"/>
    </xf>
    <xf numFmtId="164" fontId="12" fillId="0" borderId="17" xfId="0" applyNumberFormat="1" applyFont="1" applyBorder="1" applyAlignment="1" applyProtection="1">
      <alignment horizontal="center" vertical="center" wrapText="1"/>
      <protection locked="0"/>
    </xf>
    <xf numFmtId="167" fontId="12" fillId="0" borderId="16" xfId="2" applyNumberFormat="1" applyFont="1" applyBorder="1" applyAlignment="1" applyProtection="1">
      <alignment horizontal="center" vertical="center"/>
      <protection locked="0"/>
    </xf>
    <xf numFmtId="167" fontId="12" fillId="0" borderId="4" xfId="2" applyNumberFormat="1" applyFont="1" applyBorder="1" applyAlignment="1" applyProtection="1">
      <alignment horizontal="center" vertical="center"/>
      <protection locked="0"/>
    </xf>
    <xf numFmtId="3" fontId="12" fillId="0" borderId="16" xfId="0" applyNumberFormat="1" applyFont="1" applyBorder="1" applyAlignment="1">
      <alignment horizontal="center" vertical="center"/>
    </xf>
    <xf numFmtId="3" fontId="12" fillId="0" borderId="17" xfId="0" applyNumberFormat="1" applyFont="1" applyBorder="1" applyAlignment="1">
      <alignment horizontal="center" vertical="center"/>
    </xf>
    <xf numFmtId="10" fontId="12" fillId="0" borderId="16" xfId="0" applyNumberFormat="1" applyFont="1" applyBorder="1" applyAlignment="1" applyProtection="1">
      <alignment horizontal="center" vertical="center"/>
      <protection locked="0"/>
    </xf>
    <xf numFmtId="10" fontId="12" fillId="0" borderId="4" xfId="0" applyNumberFormat="1" applyFont="1" applyBorder="1" applyAlignment="1" applyProtection="1">
      <alignment horizontal="center" vertical="center"/>
      <protection locked="0"/>
    </xf>
    <xf numFmtId="10" fontId="12" fillId="0" borderId="17" xfId="0" applyNumberFormat="1" applyFont="1" applyBorder="1" applyAlignment="1" applyProtection="1">
      <alignment horizontal="center" vertical="center"/>
      <protection locked="0"/>
    </xf>
    <xf numFmtId="0" fontId="11" fillId="3" borderId="7" xfId="0" applyFont="1" applyFill="1" applyBorder="1" applyAlignment="1" applyProtection="1">
      <alignment horizontal="center"/>
      <protection hidden="1"/>
    </xf>
    <xf numFmtId="0" fontId="19" fillId="3" borderId="13" xfId="0" applyFont="1" applyFill="1" applyBorder="1" applyAlignment="1" applyProtection="1">
      <alignment horizontal="center" vertical="center" wrapText="1"/>
      <protection hidden="1"/>
    </xf>
    <xf numFmtId="0" fontId="15" fillId="6" borderId="16" xfId="0" applyFont="1" applyFill="1" applyBorder="1" applyAlignment="1" applyProtection="1">
      <alignment horizontal="left" vertical="center" wrapText="1"/>
      <protection hidden="1"/>
    </xf>
    <xf numFmtId="0" fontId="15" fillId="6" borderId="4" xfId="0" applyFont="1" applyFill="1" applyBorder="1" applyAlignment="1" applyProtection="1">
      <alignment horizontal="left" vertical="center" wrapText="1"/>
      <protection hidden="1"/>
    </xf>
    <xf numFmtId="0" fontId="16" fillId="6" borderId="4" xfId="0" applyFont="1" applyFill="1" applyBorder="1" applyAlignment="1" applyProtection="1">
      <alignment horizontal="center"/>
      <protection hidden="1"/>
    </xf>
    <xf numFmtId="0" fontId="16" fillId="6" borderId="17" xfId="0" applyFont="1" applyFill="1" applyBorder="1" applyAlignment="1" applyProtection="1">
      <alignment horizontal="center"/>
      <protection hidden="1"/>
    </xf>
    <xf numFmtId="0" fontId="0" fillId="5" borderId="1" xfId="0" applyFill="1" applyBorder="1" applyAlignment="1" applyProtection="1">
      <alignment horizontal="center"/>
      <protection hidden="1"/>
    </xf>
    <xf numFmtId="0" fontId="16" fillId="5" borderId="18" xfId="0" applyFont="1" applyFill="1" applyBorder="1" applyAlignment="1" applyProtection="1">
      <alignment horizontal="center" vertical="center"/>
      <protection hidden="1"/>
    </xf>
    <xf numFmtId="0" fontId="16" fillId="5" borderId="5" xfId="0" applyFont="1" applyFill="1" applyBorder="1" applyAlignment="1" applyProtection="1">
      <alignment horizontal="center" vertical="center"/>
      <protection hidden="1"/>
    </xf>
    <xf numFmtId="0" fontId="16" fillId="5" borderId="14" xfId="0" applyFont="1" applyFill="1" applyBorder="1" applyAlignment="1" applyProtection="1">
      <alignment horizontal="center" vertical="center"/>
      <protection hidden="1"/>
    </xf>
    <xf numFmtId="0" fontId="16" fillId="5" borderId="6" xfId="0" applyFont="1" applyFill="1" applyBorder="1" applyAlignment="1" applyProtection="1">
      <alignment horizontal="center" vertical="center"/>
      <protection hidden="1"/>
    </xf>
    <xf numFmtId="0" fontId="16" fillId="5" borderId="18" xfId="0" applyFont="1" applyFill="1" applyBorder="1" applyAlignment="1" applyProtection="1">
      <alignment horizontal="left" vertical="center"/>
      <protection hidden="1"/>
    </xf>
    <xf numFmtId="0" fontId="16" fillId="5" borderId="3" xfId="0" applyFont="1" applyFill="1" applyBorder="1" applyAlignment="1" applyProtection="1">
      <alignment horizontal="left" vertical="center"/>
      <protection hidden="1"/>
    </xf>
    <xf numFmtId="0" fontId="11" fillId="3" borderId="12" xfId="0" applyFont="1" applyFill="1" applyBorder="1" applyAlignment="1" applyProtection="1">
      <alignment horizontal="center" vertical="top"/>
      <protection hidden="1"/>
    </xf>
    <xf numFmtId="0" fontId="11" fillId="3" borderId="8" xfId="0" applyFont="1" applyFill="1" applyBorder="1" applyAlignment="1" applyProtection="1">
      <alignment horizontal="center" vertical="top"/>
      <protection hidden="1"/>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1" fillId="3" borderId="0" xfId="0" applyFont="1" applyFill="1" applyAlignment="1" applyProtection="1">
      <alignment horizontal="center" vertical="top"/>
      <protection hidden="1"/>
    </xf>
    <xf numFmtId="0" fontId="16" fillId="2" borderId="18" xfId="0" applyFont="1" applyFill="1" applyBorder="1" applyProtection="1">
      <protection hidden="1"/>
    </xf>
    <xf numFmtId="0" fontId="16" fillId="2" borderId="3" xfId="0" applyFont="1" applyFill="1" applyBorder="1" applyProtection="1">
      <protection hidden="1"/>
    </xf>
    <xf numFmtId="164" fontId="12" fillId="0" borderId="1" xfId="0" applyNumberFormat="1" applyFont="1" applyBorder="1" applyAlignment="1" applyProtection="1">
      <alignment horizontal="center" vertical="center"/>
      <protection locked="0"/>
    </xf>
    <xf numFmtId="164" fontId="12" fillId="0" borderId="1" xfId="0" applyNumberFormat="1" applyFont="1" applyBorder="1" applyAlignment="1" applyProtection="1">
      <alignment horizontal="center" vertical="center"/>
      <protection hidden="1"/>
    </xf>
    <xf numFmtId="0" fontId="20" fillId="5" borderId="15" xfId="0" applyFont="1" applyFill="1" applyBorder="1" applyAlignment="1" applyProtection="1">
      <alignment horizontal="center" vertical="center" wrapText="1"/>
      <protection hidden="1"/>
    </xf>
    <xf numFmtId="0" fontId="20" fillId="5" borderId="13" xfId="0" applyFont="1" applyFill="1" applyBorder="1" applyAlignment="1" applyProtection="1">
      <alignment horizontal="center" vertical="center" wrapText="1"/>
      <protection hidden="1"/>
    </xf>
    <xf numFmtId="0" fontId="12" fillId="0" borderId="16" xfId="0" applyFont="1" applyBorder="1" applyAlignment="1" applyProtection="1">
      <alignment horizontal="center" vertical="center"/>
      <protection locked="0" hidden="1"/>
    </xf>
    <xf numFmtId="0" fontId="12" fillId="0" borderId="4" xfId="0" applyFont="1" applyBorder="1" applyAlignment="1" applyProtection="1">
      <alignment horizontal="center" vertical="center"/>
      <protection locked="0" hidden="1"/>
    </xf>
    <xf numFmtId="0" fontId="12" fillId="0" borderId="17" xfId="0" applyFont="1" applyBorder="1" applyAlignment="1" applyProtection="1">
      <alignment horizontal="center" vertical="center"/>
      <protection locked="0" hidden="1"/>
    </xf>
    <xf numFmtId="0" fontId="12" fillId="0" borderId="16"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17" xfId="0" applyFont="1" applyBorder="1" applyAlignment="1" applyProtection="1">
      <alignment horizontal="center" vertical="center"/>
      <protection hidden="1"/>
    </xf>
    <xf numFmtId="0" fontId="12" fillId="0" borderId="16"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17" xfId="0" applyFont="1" applyBorder="1" applyAlignment="1" applyProtection="1">
      <alignment horizontal="center" vertical="center" wrapText="1"/>
      <protection hidden="1"/>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6" fillId="5" borderId="15" xfId="0" applyFont="1" applyFill="1" applyBorder="1" applyAlignment="1" applyProtection="1">
      <alignment horizontal="center" vertical="center"/>
      <protection hidden="1"/>
    </xf>
    <xf numFmtId="0" fontId="16" fillId="5" borderId="13" xfId="0" applyFont="1" applyFill="1" applyBorder="1" applyAlignment="1" applyProtection="1">
      <alignment horizontal="center" vertical="center"/>
      <protection hidden="1"/>
    </xf>
    <xf numFmtId="164" fontId="12" fillId="0" borderId="16" xfId="0" applyNumberFormat="1" applyFont="1" applyBorder="1" applyAlignment="1" applyProtection="1">
      <alignment horizontal="center" vertical="center"/>
      <protection hidden="1"/>
    </xf>
    <xf numFmtId="164" fontId="12" fillId="0" borderId="4" xfId="0" applyNumberFormat="1" applyFont="1" applyBorder="1" applyAlignment="1" applyProtection="1">
      <alignment horizontal="center" vertical="center"/>
      <protection hidden="1"/>
    </xf>
    <xf numFmtId="164" fontId="12" fillId="0" borderId="17" xfId="0" applyNumberFormat="1" applyFont="1" applyBorder="1" applyAlignment="1" applyProtection="1">
      <alignment horizontal="center" vertical="center"/>
      <protection hidden="1"/>
    </xf>
    <xf numFmtId="0" fontId="0" fillId="0" borderId="12" xfId="0" applyBorder="1" applyAlignment="1" applyProtection="1">
      <alignment horizontal="left" vertical="top" wrapText="1"/>
      <protection locked="0" hidden="1"/>
    </xf>
    <xf numFmtId="0" fontId="0" fillId="0" borderId="0" xfId="0" applyAlignment="1" applyProtection="1">
      <alignment horizontal="left" vertical="top" wrapText="1"/>
      <protection locked="0" hidden="1"/>
    </xf>
    <xf numFmtId="0" fontId="0" fillId="0" borderId="8" xfId="0" applyBorder="1" applyAlignment="1" applyProtection="1">
      <alignment horizontal="left" vertical="top" wrapText="1"/>
      <protection locked="0" hidden="1"/>
    </xf>
    <xf numFmtId="0" fontId="0" fillId="0" borderId="14" xfId="0" applyBorder="1" applyAlignment="1" applyProtection="1">
      <alignment horizontal="left" vertical="top" wrapText="1"/>
      <protection locked="0" hidden="1"/>
    </xf>
    <xf numFmtId="0" fontId="0" fillId="0" borderId="2" xfId="0" applyBorder="1" applyAlignment="1" applyProtection="1">
      <alignment horizontal="left" vertical="top" wrapText="1"/>
      <protection locked="0" hidden="1"/>
    </xf>
    <xf numFmtId="0" fontId="0" fillId="0" borderId="6" xfId="0" applyBorder="1" applyAlignment="1" applyProtection="1">
      <alignment horizontal="left" vertical="top" wrapText="1"/>
      <protection locked="0" hidden="1"/>
    </xf>
    <xf numFmtId="0" fontId="12" fillId="0" borderId="1" xfId="0" applyFont="1" applyBorder="1" applyAlignment="1" applyProtection="1">
      <alignment horizontal="center" vertical="center"/>
      <protection hidden="1"/>
    </xf>
    <xf numFmtId="0" fontId="12" fillId="0" borderId="16" xfId="0" applyFont="1" applyBorder="1" applyAlignment="1" applyProtection="1">
      <alignment horizontal="left" vertical="top"/>
      <protection hidden="1"/>
    </xf>
    <xf numFmtId="0" fontId="12" fillId="0" borderId="17" xfId="0" applyFont="1" applyBorder="1" applyAlignment="1" applyProtection="1">
      <alignment horizontal="left" vertical="top"/>
      <protection hidden="1"/>
    </xf>
    <xf numFmtId="0" fontId="12" fillId="0" borderId="16" xfId="0" applyFont="1" applyBorder="1" applyAlignment="1" applyProtection="1">
      <alignment horizontal="left" vertical="center"/>
      <protection locked="0" hidden="1"/>
    </xf>
    <xf numFmtId="0" fontId="12" fillId="0" borderId="17" xfId="0" applyFont="1" applyBorder="1" applyAlignment="1" applyProtection="1">
      <alignment horizontal="left" vertical="center"/>
      <protection locked="0" hidden="1"/>
    </xf>
    <xf numFmtId="0" fontId="12" fillId="0" borderId="1" xfId="0" applyFont="1" applyBorder="1" applyAlignment="1" applyProtection="1">
      <alignment horizontal="center" vertical="center"/>
      <protection locked="0" hidden="1"/>
    </xf>
    <xf numFmtId="164" fontId="12" fillId="0" borderId="16" xfId="0" applyNumberFormat="1" applyFont="1" applyBorder="1" applyAlignment="1" applyProtection="1">
      <alignment horizontal="center" vertical="center"/>
      <protection locked="0" hidden="1"/>
    </xf>
    <xf numFmtId="164" fontId="12" fillId="0" borderId="4" xfId="0" applyNumberFormat="1" applyFont="1" applyBorder="1" applyAlignment="1" applyProtection="1">
      <alignment horizontal="center" vertical="center"/>
      <protection locked="0" hidden="1"/>
    </xf>
    <xf numFmtId="164" fontId="12" fillId="0" borderId="17" xfId="0" applyNumberFormat="1" applyFont="1" applyBorder="1" applyAlignment="1" applyProtection="1">
      <alignment horizontal="center" vertical="center"/>
      <protection locked="0" hidden="1"/>
    </xf>
    <xf numFmtId="0" fontId="34" fillId="7" borderId="18" xfId="0" applyFont="1" applyFill="1" applyBorder="1" applyAlignment="1" applyProtection="1">
      <alignment horizontal="center" vertical="top" wrapText="1"/>
      <protection locked="0" hidden="1"/>
    </xf>
    <xf numFmtId="0" fontId="34" fillId="7" borderId="5" xfId="0" applyFont="1" applyFill="1" applyBorder="1" applyAlignment="1" applyProtection="1">
      <alignment horizontal="center" vertical="top" wrapText="1"/>
      <protection locked="0" hidden="1"/>
    </xf>
    <xf numFmtId="0" fontId="34" fillId="7" borderId="14" xfId="0" applyFont="1" applyFill="1" applyBorder="1" applyAlignment="1" applyProtection="1">
      <alignment horizontal="center" vertical="top" wrapText="1"/>
      <protection locked="0" hidden="1"/>
    </xf>
    <xf numFmtId="0" fontId="34" fillId="7" borderId="6" xfId="0" applyFont="1" applyFill="1" applyBorder="1" applyAlignment="1" applyProtection="1">
      <alignment horizontal="center" vertical="top" wrapText="1"/>
      <protection locked="0" hidden="1"/>
    </xf>
    <xf numFmtId="0" fontId="19" fillId="3" borderId="12" xfId="0" applyFont="1" applyFill="1" applyBorder="1" applyAlignment="1" applyProtection="1">
      <alignment horizontal="center" vertical="center" wrapText="1"/>
      <protection hidden="1"/>
    </xf>
    <xf numFmtId="0" fontId="19" fillId="3" borderId="0" xfId="0" applyFont="1" applyFill="1" applyAlignment="1" applyProtection="1">
      <alignment horizontal="center" vertical="center" wrapText="1"/>
      <protection hidden="1"/>
    </xf>
    <xf numFmtId="0" fontId="19" fillId="3" borderId="8"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wrapText="1"/>
      <protection hidden="1"/>
    </xf>
    <xf numFmtId="0" fontId="11" fillId="3" borderId="6" xfId="0" applyFont="1" applyFill="1" applyBorder="1" applyAlignment="1" applyProtection="1">
      <alignment horizontal="center" vertical="center" wrapText="1"/>
      <protection hidden="1"/>
    </xf>
    <xf numFmtId="0" fontId="12" fillId="6" borderId="16"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4"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38" fillId="0" borderId="1" xfId="0" applyFont="1" applyBorder="1" applyAlignment="1" applyProtection="1">
      <alignment horizontal="center" vertical="top" wrapText="1"/>
      <protection hidden="1"/>
    </xf>
    <xf numFmtId="0" fontId="39" fillId="0" borderId="1" xfId="0" applyFont="1" applyBorder="1" applyAlignment="1" applyProtection="1">
      <alignment horizontal="center" vertical="top" wrapText="1"/>
      <protection hidden="1"/>
    </xf>
    <xf numFmtId="0" fontId="12" fillId="5" borderId="15" xfId="0" applyFont="1" applyFill="1" applyBorder="1" applyAlignment="1">
      <alignment horizontal="center" vertical="center" textRotation="90" wrapText="1"/>
    </xf>
    <xf numFmtId="0" fontId="12" fillId="5" borderId="7" xfId="0" applyFont="1" applyFill="1" applyBorder="1" applyAlignment="1">
      <alignment horizontal="center" vertical="center" textRotation="90" wrapText="1"/>
    </xf>
    <xf numFmtId="0" fontId="12" fillId="5" borderId="13" xfId="0" applyFont="1" applyFill="1" applyBorder="1" applyAlignment="1">
      <alignment horizontal="center" vertical="center" textRotation="90" wrapText="1"/>
    </xf>
    <xf numFmtId="0" fontId="12" fillId="5" borderId="1"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23" fillId="6" borderId="16" xfId="0" applyFont="1" applyFill="1" applyBorder="1" applyAlignment="1" applyProtection="1">
      <alignment horizontal="left"/>
      <protection hidden="1"/>
    </xf>
    <xf numFmtId="0" fontId="23" fillId="6" borderId="4" xfId="0" applyFont="1" applyFill="1" applyBorder="1" applyAlignment="1" applyProtection="1">
      <alignment horizontal="left"/>
      <protection hidden="1"/>
    </xf>
    <xf numFmtId="0" fontId="23" fillId="6" borderId="17" xfId="0" applyFont="1" applyFill="1" applyBorder="1" applyAlignment="1" applyProtection="1">
      <alignment horizontal="left"/>
      <protection hidden="1"/>
    </xf>
    <xf numFmtId="0" fontId="24" fillId="0" borderId="16" xfId="0" applyFont="1" applyBorder="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0" fontId="24" fillId="0" borderId="17" xfId="0" applyFont="1" applyBorder="1" applyAlignment="1" applyProtection="1">
      <alignment horizontal="center" vertical="center" wrapText="1"/>
      <protection hidden="1"/>
    </xf>
    <xf numFmtId="3" fontId="12" fillId="0" borderId="16" xfId="0" applyNumberFormat="1" applyFont="1" applyBorder="1" applyAlignment="1" applyProtection="1">
      <alignment horizontal="center" vertical="center"/>
      <protection hidden="1"/>
    </xf>
    <xf numFmtId="3" fontId="12" fillId="0" borderId="17" xfId="0" applyNumberFormat="1" applyFont="1" applyBorder="1" applyAlignment="1" applyProtection="1">
      <alignment horizontal="center" vertical="center"/>
      <protection hidden="1"/>
    </xf>
    <xf numFmtId="3" fontId="12" fillId="0" borderId="4" xfId="0" applyNumberFormat="1" applyFont="1" applyBorder="1" applyAlignment="1" applyProtection="1">
      <alignment horizontal="center" vertical="center"/>
      <protection hidden="1"/>
    </xf>
    <xf numFmtId="0" fontId="0" fillId="0" borderId="1" xfId="0" applyBorder="1" applyProtection="1">
      <protection hidden="1"/>
    </xf>
    <xf numFmtId="0" fontId="0" fillId="0" borderId="18"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14" xfId="0" applyBorder="1" applyAlignment="1" applyProtection="1">
      <alignment horizontal="left" vertical="top" wrapText="1"/>
      <protection hidden="1"/>
    </xf>
    <xf numFmtId="0" fontId="0" fillId="0" borderId="2" xfId="0" applyBorder="1"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12" fillId="0" borderId="16" xfId="0" applyFont="1" applyBorder="1" applyAlignment="1" applyProtection="1">
      <alignment horizontal="left" vertical="center" wrapText="1"/>
      <protection hidden="1"/>
    </xf>
    <xf numFmtId="0" fontId="12" fillId="0" borderId="17" xfId="0" applyFont="1" applyBorder="1" applyAlignment="1" applyProtection="1">
      <alignment horizontal="left" vertical="center" wrapText="1"/>
      <protection hidden="1"/>
    </xf>
    <xf numFmtId="9" fontId="12" fillId="0" borderId="16" xfId="0" applyNumberFormat="1" applyFont="1" applyBorder="1" applyAlignment="1" applyProtection="1">
      <alignment horizontal="center" vertical="center"/>
      <protection hidden="1"/>
    </xf>
    <xf numFmtId="9" fontId="12" fillId="0" borderId="17" xfId="0" applyNumberFormat="1" applyFont="1" applyBorder="1" applyAlignment="1" applyProtection="1">
      <alignment horizontal="center" vertical="center"/>
      <protection hidden="1"/>
    </xf>
    <xf numFmtId="165" fontId="12" fillId="0" borderId="16" xfId="0" applyNumberFormat="1" applyFont="1" applyBorder="1" applyAlignment="1" applyProtection="1">
      <alignment horizontal="center" vertical="center" wrapText="1"/>
      <protection hidden="1"/>
    </xf>
    <xf numFmtId="165" fontId="12" fillId="0" borderId="17" xfId="0" applyNumberFormat="1" applyFont="1" applyBorder="1" applyAlignment="1" applyProtection="1">
      <alignment horizontal="center" vertical="center" wrapText="1"/>
      <protection hidden="1"/>
    </xf>
    <xf numFmtId="167" fontId="12" fillId="0" borderId="16" xfId="2" applyNumberFormat="1" applyFont="1" applyBorder="1" applyAlignment="1" applyProtection="1">
      <alignment horizontal="center" vertical="center"/>
      <protection hidden="1"/>
    </xf>
    <xf numFmtId="167" fontId="12" fillId="0" borderId="4" xfId="2" applyNumberFormat="1" applyFont="1" applyBorder="1" applyAlignment="1" applyProtection="1">
      <alignment horizontal="center" vertical="center"/>
      <protection hidden="1"/>
    </xf>
    <xf numFmtId="165" fontId="12" fillId="0" borderId="1" xfId="0" applyNumberFormat="1" applyFont="1" applyBorder="1" applyAlignment="1" applyProtection="1">
      <alignment horizontal="center" vertical="center"/>
      <protection hidden="1"/>
    </xf>
    <xf numFmtId="10" fontId="12" fillId="0" borderId="16" xfId="0" applyNumberFormat="1" applyFont="1" applyBorder="1" applyAlignment="1" applyProtection="1">
      <alignment horizontal="center" vertical="center"/>
      <protection hidden="1"/>
    </xf>
    <xf numFmtId="10" fontId="12" fillId="0" borderId="4" xfId="0" applyNumberFormat="1" applyFont="1" applyBorder="1" applyAlignment="1" applyProtection="1">
      <alignment horizontal="center" vertical="center"/>
      <protection hidden="1"/>
    </xf>
    <xf numFmtId="10" fontId="12" fillId="0" borderId="17" xfId="0" applyNumberFormat="1" applyFont="1" applyBorder="1" applyAlignment="1" applyProtection="1">
      <alignment horizontal="center" vertical="center"/>
      <protection hidden="1"/>
    </xf>
    <xf numFmtId="165" fontId="12" fillId="0" borderId="16" xfId="0" applyNumberFormat="1" applyFont="1" applyBorder="1" applyAlignment="1" applyProtection="1">
      <alignment horizontal="center" vertical="center"/>
      <protection hidden="1"/>
    </xf>
    <xf numFmtId="165" fontId="12" fillId="0" borderId="4" xfId="0" applyNumberFormat="1" applyFont="1" applyBorder="1" applyAlignment="1" applyProtection="1">
      <alignment horizontal="center" vertical="center"/>
      <protection hidden="1"/>
    </xf>
    <xf numFmtId="165" fontId="12" fillId="0" borderId="17" xfId="0" applyNumberFormat="1" applyFont="1" applyBorder="1" applyAlignment="1" applyProtection="1">
      <alignment horizontal="center" vertical="center"/>
      <protection hidden="1"/>
    </xf>
    <xf numFmtId="0" fontId="36" fillId="2" borderId="4" xfId="0" applyFont="1" applyFill="1" applyBorder="1" applyAlignment="1" applyProtection="1">
      <alignment horizontal="center"/>
      <protection hidden="1"/>
    </xf>
    <xf numFmtId="0" fontId="36" fillId="2" borderId="17" xfId="0" applyFont="1" applyFill="1" applyBorder="1" applyAlignment="1" applyProtection="1">
      <alignment horizontal="center"/>
      <protection hidden="1"/>
    </xf>
    <xf numFmtId="0" fontId="12" fillId="0" borderId="16" xfId="0" applyFont="1" applyBorder="1" applyAlignment="1" applyProtection="1">
      <alignment horizontal="left" vertical="center"/>
      <protection hidden="1"/>
    </xf>
    <xf numFmtId="0" fontId="12" fillId="0" borderId="17" xfId="0" applyFont="1" applyBorder="1" applyAlignment="1" applyProtection="1">
      <alignment horizontal="left" vertical="center"/>
      <protection hidden="1"/>
    </xf>
    <xf numFmtId="0" fontId="12" fillId="0" borderId="4" xfId="0" applyFont="1" applyBorder="1" applyAlignment="1" applyProtection="1">
      <alignment horizontal="left" vertical="center"/>
      <protection hidden="1"/>
    </xf>
    <xf numFmtId="0" fontId="12" fillId="0" borderId="4" xfId="0" applyFont="1" applyBorder="1" applyAlignment="1" applyProtection="1">
      <alignment horizontal="left" vertical="center" wrapText="1"/>
      <protection hidden="1"/>
    </xf>
    <xf numFmtId="0" fontId="34" fillId="7" borderId="18" xfId="0" applyFont="1" applyFill="1" applyBorder="1" applyAlignment="1" applyProtection="1">
      <alignment horizontal="center" vertical="top" wrapText="1"/>
      <protection hidden="1"/>
    </xf>
    <xf numFmtId="0" fontId="34" fillId="7" borderId="5" xfId="0" applyFont="1" applyFill="1" applyBorder="1" applyAlignment="1" applyProtection="1">
      <alignment horizontal="center" vertical="top" wrapText="1"/>
      <protection hidden="1"/>
    </xf>
    <xf numFmtId="0" fontId="34" fillId="7" borderId="14" xfId="0" applyFont="1" applyFill="1" applyBorder="1" applyAlignment="1" applyProtection="1">
      <alignment horizontal="center" vertical="top" wrapText="1"/>
      <protection hidden="1"/>
    </xf>
    <xf numFmtId="0" fontId="34" fillId="7" borderId="6" xfId="0" applyFont="1" applyFill="1" applyBorder="1" applyAlignment="1" applyProtection="1">
      <alignment horizontal="center" vertical="top" wrapText="1"/>
      <protection hidden="1"/>
    </xf>
    <xf numFmtId="0" fontId="15" fillId="6" borderId="24" xfId="0" applyFont="1" applyFill="1" applyBorder="1" applyAlignment="1" applyProtection="1">
      <alignment horizontal="left" vertical="center" wrapText="1"/>
      <protection hidden="1"/>
    </xf>
    <xf numFmtId="0" fontId="15" fillId="6" borderId="25" xfId="0" applyFont="1" applyFill="1" applyBorder="1" applyAlignment="1" applyProtection="1">
      <alignment horizontal="left" vertical="center" wrapText="1"/>
      <protection hidden="1"/>
    </xf>
    <xf numFmtId="0" fontId="34" fillId="6" borderId="32" xfId="0" applyFont="1" applyFill="1" applyBorder="1" applyAlignment="1" applyProtection="1">
      <alignment horizontal="left" vertical="center" wrapText="1"/>
      <protection hidden="1"/>
    </xf>
    <xf numFmtId="0" fontId="34" fillId="6" borderId="33" xfId="0" applyFont="1" applyFill="1" applyBorder="1" applyAlignment="1" applyProtection="1">
      <alignment horizontal="left" vertical="center" wrapText="1"/>
      <protection hidden="1"/>
    </xf>
  </cellXfs>
  <cellStyles count="3">
    <cellStyle name="Comma" xfId="2" builtinId="3"/>
    <cellStyle name="Hyperlink" xfId="1" builtinId="8"/>
    <cellStyle name="Normal" xfId="0" builtinId="0"/>
  </cellStyles>
  <dxfs count="589">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gradientFill degree="270">
          <stop position="0">
            <color theme="0"/>
          </stop>
          <stop position="1">
            <color rgb="FFFF0000"/>
          </stop>
        </gradientFill>
      </fill>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DBE5F1"/>
      <color rgb="FFF2F2F2"/>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Radio" firstButton="1" lockText="1" noThreeD="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5</xdr:row>
      <xdr:rowOff>28575</xdr:rowOff>
    </xdr:from>
    <xdr:to>
      <xdr:col>5</xdr:col>
      <xdr:colOff>400050</xdr:colOff>
      <xdr:row>5</xdr:row>
      <xdr:rowOff>2352675</xdr:rowOff>
    </xdr:to>
    <xdr:pic>
      <xdr:nvPicPr>
        <xdr:cNvPr id="4330" name="Picture 11">
          <a:extLst>
            <a:ext uri="{FF2B5EF4-FFF2-40B4-BE49-F238E27FC236}">
              <a16:creationId xmlns:a16="http://schemas.microsoft.com/office/drawing/2014/main" id="{00000000-0008-0000-0000-0000EA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650" y="1895475"/>
          <a:ext cx="3848100" cy="2324100"/>
        </a:xfrm>
        <a:prstGeom prst="rect">
          <a:avLst/>
        </a:prstGeom>
        <a:noFill/>
        <a:ln w="9525">
          <a:noFill/>
          <a:miter lim="800000"/>
          <a:headEnd/>
          <a:tailEnd/>
        </a:ln>
      </xdr:spPr>
    </xdr:pic>
    <xdr:clientData/>
  </xdr:twoCellAnchor>
  <xdr:twoCellAnchor editAs="oneCell">
    <xdr:from>
      <xdr:col>0</xdr:col>
      <xdr:colOff>381000</xdr:colOff>
      <xdr:row>4</xdr:row>
      <xdr:rowOff>885825</xdr:rowOff>
    </xdr:from>
    <xdr:to>
      <xdr:col>10</xdr:col>
      <xdr:colOff>361950</xdr:colOff>
      <xdr:row>4</xdr:row>
      <xdr:rowOff>2371725</xdr:rowOff>
    </xdr:to>
    <xdr:pic>
      <xdr:nvPicPr>
        <xdr:cNvPr id="4334" name="Picture 238">
          <a:extLst>
            <a:ext uri="{FF2B5EF4-FFF2-40B4-BE49-F238E27FC236}">
              <a16:creationId xmlns:a16="http://schemas.microsoft.com/office/drawing/2014/main" id="{00000000-0008-0000-0000-0000EE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0" y="1552575"/>
          <a:ext cx="7134225" cy="148590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9</xdr:col>
          <xdr:colOff>552450</xdr:colOff>
          <xdr:row>9</xdr:row>
          <xdr:rowOff>533400</xdr:rowOff>
        </xdr:from>
        <xdr:to>
          <xdr:col>10</xdr:col>
          <xdr:colOff>38100</xdr:colOff>
          <xdr:row>9</xdr:row>
          <xdr:rowOff>771525</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Print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409575</xdr:colOff>
          <xdr:row>23</xdr:row>
          <xdr:rowOff>133350</xdr:rowOff>
        </xdr:from>
        <xdr:to>
          <xdr:col>4</xdr:col>
          <xdr:colOff>304800</xdr:colOff>
          <xdr:row>24</xdr:row>
          <xdr:rowOff>161925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Abused or neglected children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24</xdr:row>
          <xdr:rowOff>133350</xdr:rowOff>
        </xdr:from>
        <xdr:to>
          <xdr:col>4</xdr:col>
          <xdr:colOff>95250</xdr:colOff>
          <xdr:row>25</xdr:row>
          <xdr:rowOff>161925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Violence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133350</xdr:rowOff>
        </xdr:from>
        <xdr:to>
          <xdr:col>4</xdr:col>
          <xdr:colOff>95250</xdr:colOff>
          <xdr:row>26</xdr:row>
          <xdr:rowOff>161925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Elder Abuse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133350</xdr:rowOff>
        </xdr:from>
        <xdr:to>
          <xdr:col>4</xdr:col>
          <xdr:colOff>95250</xdr:colOff>
          <xdr:row>27</xdr:row>
          <xdr:rowOff>161925</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1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Gang Violence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133350</xdr:rowOff>
        </xdr:from>
        <xdr:to>
          <xdr:col>4</xdr:col>
          <xdr:colOff>95250</xdr:colOff>
          <xdr:row>28</xdr:row>
          <xdr:rowOff>161925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1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Rape/sexual assault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28</xdr:row>
          <xdr:rowOff>133350</xdr:rowOff>
        </xdr:from>
        <xdr:to>
          <xdr:col>4</xdr:col>
          <xdr:colOff>95250</xdr:colOff>
          <xdr:row>29</xdr:row>
          <xdr:rowOff>161925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1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School violence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29</xdr:row>
          <xdr:rowOff>133350</xdr:rowOff>
        </xdr:from>
        <xdr:to>
          <xdr:col>4</xdr:col>
          <xdr:colOff>466725</xdr:colOff>
          <xdr:row>30</xdr:row>
          <xdr:rowOff>171450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1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Juvenile crime, including bullying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30</xdr:row>
          <xdr:rowOff>133350</xdr:rowOff>
        </xdr:from>
        <xdr:to>
          <xdr:col>4</xdr:col>
          <xdr:colOff>95250</xdr:colOff>
          <xdr:row>31</xdr:row>
          <xdr:rowOff>161925</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1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Property crime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23</xdr:row>
          <xdr:rowOff>133350</xdr:rowOff>
        </xdr:from>
        <xdr:to>
          <xdr:col>7</xdr:col>
          <xdr:colOff>28575</xdr:colOff>
          <xdr:row>24</xdr:row>
          <xdr:rowOff>161925</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1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Stalking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24</xdr:row>
          <xdr:rowOff>133350</xdr:rowOff>
        </xdr:from>
        <xdr:to>
          <xdr:col>7</xdr:col>
          <xdr:colOff>28575</xdr:colOff>
          <xdr:row>25</xdr:row>
          <xdr:rowOff>161925</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1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Survivors of homicide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25</xdr:row>
          <xdr:rowOff>133350</xdr:rowOff>
        </xdr:from>
        <xdr:to>
          <xdr:col>8</xdr:col>
          <xdr:colOff>400050</xdr:colOff>
          <xdr:row>26</xdr:row>
          <xdr:rowOff>161925</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1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Survivors of attempted homicide and/or assault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26</xdr:row>
          <xdr:rowOff>133350</xdr:rowOff>
        </xdr:from>
        <xdr:to>
          <xdr:col>7</xdr:col>
          <xdr:colOff>28575</xdr:colOff>
          <xdr:row>27</xdr:row>
          <xdr:rowOff>161925</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1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Motor vehicle homicide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27</xdr:row>
          <xdr:rowOff>133350</xdr:rowOff>
        </xdr:from>
        <xdr:to>
          <xdr:col>7</xdr:col>
          <xdr:colOff>28575</xdr:colOff>
          <xdr:row>28</xdr:row>
          <xdr:rowOff>161925</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1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Human trafficking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28</xdr:row>
          <xdr:rowOff>133350</xdr:rowOff>
        </xdr:from>
        <xdr:to>
          <xdr:col>7</xdr:col>
          <xdr:colOff>28575</xdr:colOff>
          <xdr:row>29</xdr:row>
          <xdr:rowOff>161925</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1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Hate/bias crimes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29</xdr:row>
          <xdr:rowOff>133350</xdr:rowOff>
        </xdr:from>
        <xdr:to>
          <xdr:col>7</xdr:col>
          <xdr:colOff>447675</xdr:colOff>
          <xdr:row>30</xdr:row>
          <xdr:rowOff>161925</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1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Financial crime/identity theft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30</xdr:row>
          <xdr:rowOff>133350</xdr:rowOff>
        </xdr:from>
        <xdr:to>
          <xdr:col>7</xdr:col>
          <xdr:colOff>28575</xdr:colOff>
          <xdr:row>31</xdr:row>
          <xdr:rowOff>161925</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1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Victims with disabilities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85</xdr:row>
          <xdr:rowOff>0</xdr:rowOff>
        </xdr:from>
        <xdr:to>
          <xdr:col>3</xdr:col>
          <xdr:colOff>762000</xdr:colOff>
          <xdr:row>86</xdr:row>
          <xdr:rowOff>28575</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1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Tribal Police Department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86</xdr:row>
          <xdr:rowOff>19050</xdr:rowOff>
        </xdr:from>
        <xdr:to>
          <xdr:col>4</xdr:col>
          <xdr:colOff>400050</xdr:colOff>
          <xdr:row>87</xdr:row>
          <xdr:rowOff>47625</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1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Department of Natural Resources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87</xdr:row>
          <xdr:rowOff>85725</xdr:rowOff>
        </xdr:from>
        <xdr:to>
          <xdr:col>4</xdr:col>
          <xdr:colOff>400050</xdr:colOff>
          <xdr:row>88</xdr:row>
          <xdr:rowOff>114300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1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Department of Fish and Wildlife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88</xdr:row>
          <xdr:rowOff>152400</xdr:rowOff>
        </xdr:from>
        <xdr:to>
          <xdr:col>4</xdr:col>
          <xdr:colOff>400050</xdr:colOff>
          <xdr:row>89</xdr:row>
          <xdr:rowOff>180975</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1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90</xdr:row>
          <xdr:rowOff>28575</xdr:rowOff>
        </xdr:from>
        <xdr:to>
          <xdr:col>4</xdr:col>
          <xdr:colOff>400050</xdr:colOff>
          <xdr:row>91</xdr:row>
          <xdr:rowOff>57150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1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32</xdr:row>
          <xdr:rowOff>171450</xdr:rowOff>
        </xdr:from>
        <xdr:to>
          <xdr:col>8</xdr:col>
          <xdr:colOff>390525</xdr:colOff>
          <xdr:row>34</xdr:row>
          <xdr:rowOff>9525</xdr:rowOff>
        </xdr:to>
        <xdr:sp macro="" textlink="">
          <xdr:nvSpPr>
            <xdr:cNvPr id="34839" name="Option Button 23" hidden="1">
              <a:extLst>
                <a:ext uri="{63B3BB69-23CF-44E3-9099-C40C66FF867C}">
                  <a14:compatExt spid="_x0000_s34839"/>
                </a:ext>
                <a:ext uri="{FF2B5EF4-FFF2-40B4-BE49-F238E27FC236}">
                  <a16:creationId xmlns:a16="http://schemas.microsoft.com/office/drawing/2014/main" id="{00000000-0008-0000-01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37</xdr:row>
          <xdr:rowOff>171450</xdr:rowOff>
        </xdr:from>
        <xdr:to>
          <xdr:col>5</xdr:col>
          <xdr:colOff>342900</xdr:colOff>
          <xdr:row>39</xdr:row>
          <xdr:rowOff>9525</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1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38</xdr:row>
          <xdr:rowOff>171450</xdr:rowOff>
        </xdr:from>
        <xdr:to>
          <xdr:col>5</xdr:col>
          <xdr:colOff>342900</xdr:colOff>
          <xdr:row>40</xdr:row>
          <xdr:rowOff>9525</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1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Tribal Coalition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39</xdr:row>
          <xdr:rowOff>171450</xdr:rowOff>
        </xdr:from>
        <xdr:to>
          <xdr:col>5</xdr:col>
          <xdr:colOff>342900</xdr:colOff>
          <xdr:row>41</xdr:row>
          <xdr:rowOff>9525</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1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Tribal Consortia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40</xdr:row>
          <xdr:rowOff>171450</xdr:rowOff>
        </xdr:from>
        <xdr:to>
          <xdr:col>5</xdr:col>
          <xdr:colOff>342900</xdr:colOff>
          <xdr:row>42</xdr:row>
          <xdr:rowOff>9525</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1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Non-profit organization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41</xdr:row>
          <xdr:rowOff>171450</xdr:rowOff>
        </xdr:from>
        <xdr:to>
          <xdr:col>5</xdr:col>
          <xdr:colOff>342900</xdr:colOff>
          <xdr:row>43</xdr:row>
          <xdr:rowOff>9525</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1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131</xdr:row>
          <xdr:rowOff>19050</xdr:rowOff>
        </xdr:from>
        <xdr:to>
          <xdr:col>7</xdr:col>
          <xdr:colOff>104775</xdr:colOff>
          <xdr:row>132</xdr:row>
          <xdr:rowOff>47625</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1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Greater than 1Mbps (typically high speed broadband or T1 dedicated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132</xdr:row>
          <xdr:rowOff>38100</xdr:rowOff>
        </xdr:from>
        <xdr:to>
          <xdr:col>7</xdr:col>
          <xdr:colOff>219075</xdr:colOff>
          <xdr:row>133</xdr:row>
          <xdr:rowOff>66675</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1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Between 1Mbps and 56Kbps (typically DSL or low rate broad band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133</xdr:row>
          <xdr:rowOff>76200</xdr:rowOff>
        </xdr:from>
        <xdr:to>
          <xdr:col>4</xdr:col>
          <xdr:colOff>371475</xdr:colOff>
          <xdr:row>134</xdr:row>
          <xdr:rowOff>104775</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1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Less than 56kbps (typically dial-up access)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134</xdr:row>
          <xdr:rowOff>114300</xdr:rowOff>
        </xdr:from>
        <xdr:to>
          <xdr:col>4</xdr:col>
          <xdr:colOff>371475</xdr:colOff>
          <xdr:row>135</xdr:row>
          <xdr:rowOff>142875</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1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138</xdr:row>
          <xdr:rowOff>171450</xdr:rowOff>
        </xdr:from>
        <xdr:to>
          <xdr:col>7</xdr:col>
          <xdr:colOff>590550</xdr:colOff>
          <xdr:row>140</xdr:row>
          <xdr:rowOff>9525</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1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138</xdr:row>
          <xdr:rowOff>171450</xdr:rowOff>
        </xdr:from>
        <xdr:to>
          <xdr:col>8</xdr:col>
          <xdr:colOff>428625</xdr:colOff>
          <xdr:row>140</xdr:row>
          <xdr:rowOff>9525</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1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139</xdr:row>
          <xdr:rowOff>180975</xdr:rowOff>
        </xdr:from>
        <xdr:to>
          <xdr:col>7</xdr:col>
          <xdr:colOff>590550</xdr:colOff>
          <xdr:row>141</xdr:row>
          <xdr:rowOff>19050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1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139</xdr:row>
          <xdr:rowOff>180975</xdr:rowOff>
        </xdr:from>
        <xdr:to>
          <xdr:col>8</xdr:col>
          <xdr:colOff>428625</xdr:colOff>
          <xdr:row>141</xdr:row>
          <xdr:rowOff>19050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1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140</xdr:row>
          <xdr:rowOff>171450</xdr:rowOff>
        </xdr:from>
        <xdr:to>
          <xdr:col>7</xdr:col>
          <xdr:colOff>590550</xdr:colOff>
          <xdr:row>142</xdr:row>
          <xdr:rowOff>9525</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1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140</xdr:row>
          <xdr:rowOff>171450</xdr:rowOff>
        </xdr:from>
        <xdr:to>
          <xdr:col>8</xdr:col>
          <xdr:colOff>428625</xdr:colOff>
          <xdr:row>142</xdr:row>
          <xdr:rowOff>9525</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1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141</xdr:row>
          <xdr:rowOff>171450</xdr:rowOff>
        </xdr:from>
        <xdr:to>
          <xdr:col>7</xdr:col>
          <xdr:colOff>590550</xdr:colOff>
          <xdr:row>143</xdr:row>
          <xdr:rowOff>9525</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01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141</xdr:row>
          <xdr:rowOff>171450</xdr:rowOff>
        </xdr:from>
        <xdr:to>
          <xdr:col>8</xdr:col>
          <xdr:colOff>428625</xdr:colOff>
          <xdr:row>143</xdr:row>
          <xdr:rowOff>9525</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1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142</xdr:row>
          <xdr:rowOff>171450</xdr:rowOff>
        </xdr:from>
        <xdr:to>
          <xdr:col>7</xdr:col>
          <xdr:colOff>590550</xdr:colOff>
          <xdr:row>144</xdr:row>
          <xdr:rowOff>9525</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1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142</xdr:row>
          <xdr:rowOff>171450</xdr:rowOff>
        </xdr:from>
        <xdr:to>
          <xdr:col>8</xdr:col>
          <xdr:colOff>428625</xdr:colOff>
          <xdr:row>144</xdr:row>
          <xdr:rowOff>9525</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1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143</xdr:row>
          <xdr:rowOff>171450</xdr:rowOff>
        </xdr:from>
        <xdr:to>
          <xdr:col>7</xdr:col>
          <xdr:colOff>590550</xdr:colOff>
          <xdr:row>145</xdr:row>
          <xdr:rowOff>9525</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1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143</xdr:row>
          <xdr:rowOff>171450</xdr:rowOff>
        </xdr:from>
        <xdr:to>
          <xdr:col>8</xdr:col>
          <xdr:colOff>428625</xdr:colOff>
          <xdr:row>145</xdr:row>
          <xdr:rowOff>9525</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1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153</xdr:row>
          <xdr:rowOff>0</xdr:rowOff>
        </xdr:from>
        <xdr:to>
          <xdr:col>3</xdr:col>
          <xdr:colOff>114300</xdr:colOff>
          <xdr:row>154</xdr:row>
          <xdr:rowOff>19050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1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Hospital(s)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153</xdr:row>
          <xdr:rowOff>171450</xdr:rowOff>
        </xdr:from>
        <xdr:to>
          <xdr:col>3</xdr:col>
          <xdr:colOff>523875</xdr:colOff>
          <xdr:row>155</xdr:row>
          <xdr:rowOff>9525</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1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Medical Clinic(s)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154</xdr:row>
          <xdr:rowOff>180975</xdr:rowOff>
        </xdr:from>
        <xdr:to>
          <xdr:col>5</xdr:col>
          <xdr:colOff>180975</xdr:colOff>
          <xdr:row>156</xdr:row>
          <xdr:rowOff>19050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1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Mental Health Treatment Facilities (general)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155</xdr:row>
          <xdr:rowOff>180975</xdr:rowOff>
        </xdr:from>
        <xdr:to>
          <xdr:col>5</xdr:col>
          <xdr:colOff>180975</xdr:colOff>
          <xdr:row>157</xdr:row>
          <xdr:rowOff>19050</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1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Alcohol and Substance Abuse treatment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156</xdr:row>
          <xdr:rowOff>180975</xdr:rowOff>
        </xdr:from>
        <xdr:to>
          <xdr:col>5</xdr:col>
          <xdr:colOff>180975</xdr:colOff>
          <xdr:row>158</xdr:row>
          <xdr:rowOff>19050</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1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Court(s)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157</xdr:row>
          <xdr:rowOff>171450</xdr:rowOff>
        </xdr:from>
        <xdr:to>
          <xdr:col>5</xdr:col>
          <xdr:colOff>180975</xdr:colOff>
          <xdr:row>159</xdr:row>
          <xdr:rowOff>9525</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1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Detention Facilities (Adult)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158</xdr:row>
          <xdr:rowOff>171450</xdr:rowOff>
        </xdr:from>
        <xdr:to>
          <xdr:col>5</xdr:col>
          <xdr:colOff>180975</xdr:colOff>
          <xdr:row>160</xdr:row>
          <xdr:rowOff>9525</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1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Detention Facilities (Youth/Juvenile)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160</xdr:row>
          <xdr:rowOff>0</xdr:rowOff>
        </xdr:from>
        <xdr:to>
          <xdr:col>5</xdr:col>
          <xdr:colOff>180975</xdr:colOff>
          <xdr:row>161</xdr:row>
          <xdr:rowOff>28575</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1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Violence Shelters and/or Transitional Housing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160</xdr:row>
          <xdr:rowOff>180975</xdr:rowOff>
        </xdr:from>
        <xdr:to>
          <xdr:col>5</xdr:col>
          <xdr:colOff>180975</xdr:colOff>
          <xdr:row>162</xdr:row>
          <xdr:rowOff>19050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1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Recreational Youth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161</xdr:row>
          <xdr:rowOff>171450</xdr:rowOff>
        </xdr:from>
        <xdr:to>
          <xdr:col>5</xdr:col>
          <xdr:colOff>180975</xdr:colOff>
          <xdr:row>163</xdr:row>
          <xdr:rowOff>9525</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1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Counseling Youth Facilities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162</xdr:row>
          <xdr:rowOff>180975</xdr:rowOff>
        </xdr:from>
        <xdr:to>
          <xdr:col>5</xdr:col>
          <xdr:colOff>180975</xdr:colOff>
          <xdr:row>164</xdr:row>
          <xdr:rowOff>19050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1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Re-Entry Facilities/Halfway Houses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32</xdr:row>
          <xdr:rowOff>114300</xdr:rowOff>
        </xdr:from>
        <xdr:to>
          <xdr:col>8</xdr:col>
          <xdr:colOff>400050</xdr:colOff>
          <xdr:row>34</xdr:row>
          <xdr:rowOff>76200</xdr:rowOff>
        </xdr:to>
        <xdr:sp macro="" textlink="">
          <xdr:nvSpPr>
            <xdr:cNvPr id="34874" name="Group Box 58" hidden="1">
              <a:extLst>
                <a:ext uri="{63B3BB69-23CF-44E3-9099-C40C66FF867C}">
                  <a14:compatExt spid="_x0000_s34874"/>
                </a:ext>
                <a:ext uri="{FF2B5EF4-FFF2-40B4-BE49-F238E27FC236}">
                  <a16:creationId xmlns:a16="http://schemas.microsoft.com/office/drawing/2014/main" id="{00000000-0008-0000-0100-00003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54</xdr:row>
          <xdr:rowOff>0</xdr:rowOff>
        </xdr:from>
        <xdr:to>
          <xdr:col>8</xdr:col>
          <xdr:colOff>438150</xdr:colOff>
          <xdr:row>54</xdr:row>
          <xdr:rowOff>0</xdr:rowOff>
        </xdr:to>
        <xdr:sp macro="" textlink="">
          <xdr:nvSpPr>
            <xdr:cNvPr id="34875" name="Group Box 59" hidden="1">
              <a:extLst>
                <a:ext uri="{63B3BB69-23CF-44E3-9099-C40C66FF867C}">
                  <a14:compatExt spid="_x0000_s34875"/>
                </a:ext>
                <a:ext uri="{FF2B5EF4-FFF2-40B4-BE49-F238E27FC236}">
                  <a16:creationId xmlns:a16="http://schemas.microsoft.com/office/drawing/2014/main" id="{00000000-0008-0000-0100-00003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35</xdr:row>
          <xdr:rowOff>0</xdr:rowOff>
        </xdr:from>
        <xdr:to>
          <xdr:col>5</xdr:col>
          <xdr:colOff>76200</xdr:colOff>
          <xdr:row>36</xdr:row>
          <xdr:rowOff>28575</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1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35</xdr:row>
          <xdr:rowOff>0</xdr:rowOff>
        </xdr:from>
        <xdr:to>
          <xdr:col>6</xdr:col>
          <xdr:colOff>133350</xdr:colOff>
          <xdr:row>36</xdr:row>
          <xdr:rowOff>28575</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1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180975</xdr:rowOff>
        </xdr:from>
        <xdr:to>
          <xdr:col>7</xdr:col>
          <xdr:colOff>600075</xdr:colOff>
          <xdr:row>34</xdr:row>
          <xdr:rowOff>9525</xdr:rowOff>
        </xdr:to>
        <xdr:sp macro="" textlink="">
          <xdr:nvSpPr>
            <xdr:cNvPr id="34878" name="Option Button 62" hidden="1">
              <a:extLst>
                <a:ext uri="{63B3BB69-23CF-44E3-9099-C40C66FF867C}">
                  <a14:compatExt spid="_x0000_s34878"/>
                </a:ext>
                <a:ext uri="{FF2B5EF4-FFF2-40B4-BE49-F238E27FC236}">
                  <a16:creationId xmlns:a16="http://schemas.microsoft.com/office/drawing/2014/main" id="{00000000-0008-0000-01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53</xdr:row>
          <xdr:rowOff>600075</xdr:rowOff>
        </xdr:from>
        <xdr:to>
          <xdr:col>8</xdr:col>
          <xdr:colOff>276225</xdr:colOff>
          <xdr:row>53</xdr:row>
          <xdr:rowOff>942975</xdr:rowOff>
        </xdr:to>
        <xdr:sp macro="" textlink="">
          <xdr:nvSpPr>
            <xdr:cNvPr id="34879" name="Group Box 63" hidden="1">
              <a:extLst>
                <a:ext uri="{63B3BB69-23CF-44E3-9099-C40C66FF867C}">
                  <a14:compatExt spid="_x0000_s34879"/>
                </a:ext>
                <a:ext uri="{FF2B5EF4-FFF2-40B4-BE49-F238E27FC236}">
                  <a16:creationId xmlns:a16="http://schemas.microsoft.com/office/drawing/2014/main" id="{00000000-0008-0000-0100-00003F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53</xdr:row>
          <xdr:rowOff>657225</xdr:rowOff>
        </xdr:from>
        <xdr:to>
          <xdr:col>8</xdr:col>
          <xdr:colOff>180975</xdr:colOff>
          <xdr:row>53</xdr:row>
          <xdr:rowOff>866775</xdr:rowOff>
        </xdr:to>
        <xdr:sp macro="" textlink="">
          <xdr:nvSpPr>
            <xdr:cNvPr id="34881" name="Option Button 65" hidden="1">
              <a:extLst>
                <a:ext uri="{63B3BB69-23CF-44E3-9099-C40C66FF867C}">
                  <a14:compatExt spid="_x0000_s34881"/>
                </a:ext>
                <a:ext uri="{FF2B5EF4-FFF2-40B4-BE49-F238E27FC236}">
                  <a16:creationId xmlns:a16="http://schemas.microsoft.com/office/drawing/2014/main" id="{00000000-0008-0000-0100-00004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53</xdr:row>
          <xdr:rowOff>638175</xdr:rowOff>
        </xdr:from>
        <xdr:to>
          <xdr:col>7</xdr:col>
          <xdr:colOff>295275</xdr:colOff>
          <xdr:row>53</xdr:row>
          <xdr:rowOff>866775</xdr:rowOff>
        </xdr:to>
        <xdr:sp macro="" textlink="">
          <xdr:nvSpPr>
            <xdr:cNvPr id="34882" name="Option Button 66" hidden="1">
              <a:extLst>
                <a:ext uri="{63B3BB69-23CF-44E3-9099-C40C66FF867C}">
                  <a14:compatExt spid="_x0000_s34882"/>
                </a:ext>
                <a:ext uri="{FF2B5EF4-FFF2-40B4-BE49-F238E27FC236}">
                  <a16:creationId xmlns:a16="http://schemas.microsoft.com/office/drawing/2014/main" id="{00000000-0008-0000-0100-00004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35</xdr:row>
          <xdr:rowOff>0</xdr:rowOff>
        </xdr:from>
        <xdr:to>
          <xdr:col>7</xdr:col>
          <xdr:colOff>257175</xdr:colOff>
          <xdr:row>36</xdr:row>
          <xdr:rowOff>38100</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1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35</xdr:row>
          <xdr:rowOff>0</xdr:rowOff>
        </xdr:from>
        <xdr:to>
          <xdr:col>8</xdr:col>
          <xdr:colOff>323850</xdr:colOff>
          <xdr:row>36</xdr:row>
          <xdr:rowOff>38100</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1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30</xdr:row>
          <xdr:rowOff>180975</xdr:rowOff>
        </xdr:from>
        <xdr:to>
          <xdr:col>1</xdr:col>
          <xdr:colOff>47625</xdr:colOff>
          <xdr:row>31</xdr:row>
          <xdr:rowOff>219075</xdr:rowOff>
        </xdr:to>
        <xdr:sp macro="" textlink="">
          <xdr:nvSpPr>
            <xdr:cNvPr id="24577" name="Butto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66675</xdr:rowOff>
        </xdr:from>
        <xdr:to>
          <xdr:col>1</xdr:col>
          <xdr:colOff>47625</xdr:colOff>
          <xdr:row>43</xdr:row>
          <xdr:rowOff>104775</xdr:rowOff>
        </xdr:to>
        <xdr:sp macro="" textlink="">
          <xdr:nvSpPr>
            <xdr:cNvPr id="24578" name="Button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Equipment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56</xdr:row>
          <xdr:rowOff>66675</xdr:rowOff>
        </xdr:from>
        <xdr:to>
          <xdr:col>1</xdr:col>
          <xdr:colOff>66675</xdr:colOff>
          <xdr:row>57</xdr:row>
          <xdr:rowOff>104775</xdr:rowOff>
        </xdr:to>
        <xdr:sp macro="" textlink="">
          <xdr:nvSpPr>
            <xdr:cNvPr id="24579" name="Button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Supply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80</xdr:row>
          <xdr:rowOff>66675</xdr:rowOff>
        </xdr:from>
        <xdr:to>
          <xdr:col>1</xdr:col>
          <xdr:colOff>47625</xdr:colOff>
          <xdr:row>81</xdr:row>
          <xdr:rowOff>104775</xdr:rowOff>
        </xdr:to>
        <xdr:sp macro="" textlink="">
          <xdr:nvSpPr>
            <xdr:cNvPr id="24580" name="Button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122</xdr:row>
          <xdr:rowOff>57150</xdr:rowOff>
        </xdr:from>
        <xdr:to>
          <xdr:col>1</xdr:col>
          <xdr:colOff>47625</xdr:colOff>
          <xdr:row>122</xdr:row>
          <xdr:rowOff>285750</xdr:rowOff>
        </xdr:to>
        <xdr:sp macro="" textlink="">
          <xdr:nvSpPr>
            <xdr:cNvPr id="24581" name="Button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30</xdr:row>
          <xdr:rowOff>180975</xdr:rowOff>
        </xdr:from>
        <xdr:to>
          <xdr:col>2</xdr:col>
          <xdr:colOff>247650</xdr:colOff>
          <xdr:row>31</xdr:row>
          <xdr:rowOff>219075</xdr:rowOff>
        </xdr:to>
        <xdr:sp macro="" textlink="">
          <xdr:nvSpPr>
            <xdr:cNvPr id="24582" name="Button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42</xdr:row>
          <xdr:rowOff>66675</xdr:rowOff>
        </xdr:from>
        <xdr:to>
          <xdr:col>2</xdr:col>
          <xdr:colOff>209550</xdr:colOff>
          <xdr:row>43</xdr:row>
          <xdr:rowOff>104775</xdr:rowOff>
        </xdr:to>
        <xdr:sp macro="" textlink="">
          <xdr:nvSpPr>
            <xdr:cNvPr id="24583" name="Button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56</xdr:row>
          <xdr:rowOff>66675</xdr:rowOff>
        </xdr:from>
        <xdr:to>
          <xdr:col>2</xdr:col>
          <xdr:colOff>238125</xdr:colOff>
          <xdr:row>57</xdr:row>
          <xdr:rowOff>104775</xdr:rowOff>
        </xdr:to>
        <xdr:sp macro="" textlink="">
          <xdr:nvSpPr>
            <xdr:cNvPr id="24584" name="Button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80</xdr:row>
          <xdr:rowOff>66675</xdr:rowOff>
        </xdr:from>
        <xdr:to>
          <xdr:col>2</xdr:col>
          <xdr:colOff>247650</xdr:colOff>
          <xdr:row>81</xdr:row>
          <xdr:rowOff>104775</xdr:rowOff>
        </xdr:to>
        <xdr:sp macro="" textlink="">
          <xdr:nvSpPr>
            <xdr:cNvPr id="24585" name="Button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122</xdr:row>
          <xdr:rowOff>57150</xdr:rowOff>
        </xdr:from>
        <xdr:to>
          <xdr:col>1</xdr:col>
          <xdr:colOff>1514475</xdr:colOff>
          <xdr:row>122</xdr:row>
          <xdr:rowOff>285750</xdr:rowOff>
        </xdr:to>
        <xdr:sp macro="" textlink="">
          <xdr:nvSpPr>
            <xdr:cNvPr id="24586" name="Button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18</xdr:row>
          <xdr:rowOff>104775</xdr:rowOff>
        </xdr:from>
        <xdr:to>
          <xdr:col>1</xdr:col>
          <xdr:colOff>47625</xdr:colOff>
          <xdr:row>19</xdr:row>
          <xdr:rowOff>142875</xdr:rowOff>
        </xdr:to>
        <xdr:sp macro="" textlink="">
          <xdr:nvSpPr>
            <xdr:cNvPr id="24587" name="Button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Benefit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18</xdr:row>
          <xdr:rowOff>104775</xdr:rowOff>
        </xdr:from>
        <xdr:to>
          <xdr:col>2</xdr:col>
          <xdr:colOff>219075</xdr:colOff>
          <xdr:row>19</xdr:row>
          <xdr:rowOff>142875</xdr:rowOff>
        </xdr:to>
        <xdr:sp macro="" textlink="">
          <xdr:nvSpPr>
            <xdr:cNvPr id="24588" name="Button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6</xdr:row>
          <xdr:rowOff>104775</xdr:rowOff>
        </xdr:from>
        <xdr:to>
          <xdr:col>1</xdr:col>
          <xdr:colOff>38100</xdr:colOff>
          <xdr:row>7</xdr:row>
          <xdr:rowOff>142875</xdr:rowOff>
        </xdr:to>
        <xdr:sp macro="" textlink="">
          <xdr:nvSpPr>
            <xdr:cNvPr id="24589" name="Button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Personnel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6</xdr:row>
          <xdr:rowOff>104775</xdr:rowOff>
        </xdr:from>
        <xdr:to>
          <xdr:col>1</xdr:col>
          <xdr:colOff>1495425</xdr:colOff>
          <xdr:row>7</xdr:row>
          <xdr:rowOff>142875</xdr:rowOff>
        </xdr:to>
        <xdr:sp macro="" textlink="">
          <xdr:nvSpPr>
            <xdr:cNvPr id="24590" name="Button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134</xdr:row>
          <xdr:rowOff>57150</xdr:rowOff>
        </xdr:from>
        <xdr:to>
          <xdr:col>1</xdr:col>
          <xdr:colOff>38100</xdr:colOff>
          <xdr:row>134</xdr:row>
          <xdr:rowOff>285750</xdr:rowOff>
        </xdr:to>
        <xdr:sp macro="" textlink="">
          <xdr:nvSpPr>
            <xdr:cNvPr id="24591" name="Button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Indirect Cost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134</xdr:row>
          <xdr:rowOff>57150</xdr:rowOff>
        </xdr:from>
        <xdr:to>
          <xdr:col>2</xdr:col>
          <xdr:colOff>200025</xdr:colOff>
          <xdr:row>134</xdr:row>
          <xdr:rowOff>285750</xdr:rowOff>
        </xdr:to>
        <xdr:sp macro="" textlink="">
          <xdr:nvSpPr>
            <xdr:cNvPr id="24592" name="Button 16"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19050</xdr:rowOff>
        </xdr:from>
        <xdr:to>
          <xdr:col>11</xdr:col>
          <xdr:colOff>704850</xdr:colOff>
          <xdr:row>12</xdr:row>
          <xdr:rowOff>257175</xdr:rowOff>
        </xdr:to>
        <xdr:sp macro="" textlink="">
          <xdr:nvSpPr>
            <xdr:cNvPr id="24593" name="Button 17"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24</xdr:row>
          <xdr:rowOff>19050</xdr:rowOff>
        </xdr:from>
        <xdr:to>
          <xdr:col>12</xdr:col>
          <xdr:colOff>0</xdr:colOff>
          <xdr:row>24</xdr:row>
          <xdr:rowOff>257175</xdr:rowOff>
        </xdr:to>
        <xdr:sp macro="" textlink="">
          <xdr:nvSpPr>
            <xdr:cNvPr id="24594" name="Button 18" hidden="1">
              <a:extLst>
                <a:ext uri="{63B3BB69-23CF-44E3-9099-C40C66FF867C}">
                  <a14:compatExt spid="_x0000_s24594"/>
                </a:ext>
                <a:ext uri="{FF2B5EF4-FFF2-40B4-BE49-F238E27FC236}">
                  <a16:creationId xmlns:a16="http://schemas.microsoft.com/office/drawing/2014/main" id="{00000000-0008-0000-0200-000012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180975</xdr:colOff>
          <xdr:row>36</xdr:row>
          <xdr:rowOff>19050</xdr:rowOff>
        </xdr:from>
        <xdr:to>
          <xdr:col>12</xdr:col>
          <xdr:colOff>0</xdr:colOff>
          <xdr:row>36</xdr:row>
          <xdr:rowOff>257175</xdr:rowOff>
        </xdr:to>
        <xdr:sp macro="" textlink="">
          <xdr:nvSpPr>
            <xdr:cNvPr id="24595" name="Button 19" hidden="1">
              <a:extLst>
                <a:ext uri="{63B3BB69-23CF-44E3-9099-C40C66FF867C}">
                  <a14:compatExt spid="_x0000_s24595"/>
                </a:ext>
                <a:ext uri="{FF2B5EF4-FFF2-40B4-BE49-F238E27FC236}">
                  <a16:creationId xmlns:a16="http://schemas.microsoft.com/office/drawing/2014/main" id="{00000000-0008-0000-0200-000013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49</xdr:row>
          <xdr:rowOff>19050</xdr:rowOff>
        </xdr:from>
        <xdr:to>
          <xdr:col>12</xdr:col>
          <xdr:colOff>0</xdr:colOff>
          <xdr:row>49</xdr:row>
          <xdr:rowOff>257175</xdr:rowOff>
        </xdr:to>
        <xdr:sp macro="" textlink="">
          <xdr:nvSpPr>
            <xdr:cNvPr id="24596" name="Button 20" hidden="1">
              <a:extLst>
                <a:ext uri="{63B3BB69-23CF-44E3-9099-C40C66FF867C}">
                  <a14:compatExt spid="_x0000_s24596"/>
                </a:ext>
                <a:ext uri="{FF2B5EF4-FFF2-40B4-BE49-F238E27FC236}">
                  <a16:creationId xmlns:a16="http://schemas.microsoft.com/office/drawing/2014/main" id="{00000000-0008-0000-0200-000014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62</xdr:row>
          <xdr:rowOff>19050</xdr:rowOff>
        </xdr:from>
        <xdr:to>
          <xdr:col>12</xdr:col>
          <xdr:colOff>0</xdr:colOff>
          <xdr:row>62</xdr:row>
          <xdr:rowOff>257175</xdr:rowOff>
        </xdr:to>
        <xdr:sp macro="" textlink="">
          <xdr:nvSpPr>
            <xdr:cNvPr id="24597" name="Button 21" hidden="1">
              <a:extLst>
                <a:ext uri="{63B3BB69-23CF-44E3-9099-C40C66FF867C}">
                  <a14:compatExt spid="_x0000_s24597"/>
                </a:ext>
                <a:ext uri="{FF2B5EF4-FFF2-40B4-BE49-F238E27FC236}">
                  <a16:creationId xmlns:a16="http://schemas.microsoft.com/office/drawing/2014/main" id="{00000000-0008-0000-0200-000015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128</xdr:row>
          <xdr:rowOff>38100</xdr:rowOff>
        </xdr:from>
        <xdr:to>
          <xdr:col>11</xdr:col>
          <xdr:colOff>228600</xdr:colOff>
          <xdr:row>128</xdr:row>
          <xdr:rowOff>266700</xdr:rowOff>
        </xdr:to>
        <xdr:sp macro="" textlink="">
          <xdr:nvSpPr>
            <xdr:cNvPr id="24599" name="Button 23" hidden="1">
              <a:extLst>
                <a:ext uri="{63B3BB69-23CF-44E3-9099-C40C66FF867C}">
                  <a14:compatExt spid="_x0000_s24599"/>
                </a:ext>
                <a:ext uri="{FF2B5EF4-FFF2-40B4-BE49-F238E27FC236}">
                  <a16:creationId xmlns:a16="http://schemas.microsoft.com/office/drawing/2014/main" id="{00000000-0008-0000-0200-000017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140</xdr:row>
          <xdr:rowOff>19050</xdr:rowOff>
        </xdr:from>
        <xdr:to>
          <xdr:col>12</xdr:col>
          <xdr:colOff>0</xdr:colOff>
          <xdr:row>140</xdr:row>
          <xdr:rowOff>257175</xdr:rowOff>
        </xdr:to>
        <xdr:sp macro="" textlink="">
          <xdr:nvSpPr>
            <xdr:cNvPr id="24600" name="Button 24" hidden="1">
              <a:extLst>
                <a:ext uri="{63B3BB69-23CF-44E3-9099-C40C66FF867C}">
                  <a14:compatExt spid="_x0000_s24600"/>
                </a:ext>
                <a:ext uri="{FF2B5EF4-FFF2-40B4-BE49-F238E27FC236}">
                  <a16:creationId xmlns:a16="http://schemas.microsoft.com/office/drawing/2014/main" id="{00000000-0008-0000-0200-000018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28575</xdr:colOff>
          <xdr:row>68</xdr:row>
          <xdr:rowOff>66675</xdr:rowOff>
        </xdr:from>
        <xdr:to>
          <xdr:col>1</xdr:col>
          <xdr:colOff>28575</xdr:colOff>
          <xdr:row>69</xdr:row>
          <xdr:rowOff>104775</xdr:rowOff>
        </xdr:to>
        <xdr:sp macro="" textlink="">
          <xdr:nvSpPr>
            <xdr:cNvPr id="24672" name="Button 96"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Construction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68</xdr:row>
          <xdr:rowOff>66675</xdr:rowOff>
        </xdr:from>
        <xdr:to>
          <xdr:col>2</xdr:col>
          <xdr:colOff>238125</xdr:colOff>
          <xdr:row>69</xdr:row>
          <xdr:rowOff>104775</xdr:rowOff>
        </xdr:to>
        <xdr:sp macro="" textlink="">
          <xdr:nvSpPr>
            <xdr:cNvPr id="24673" name="Button 97"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190500</xdr:colOff>
          <xdr:row>74</xdr:row>
          <xdr:rowOff>19050</xdr:rowOff>
        </xdr:from>
        <xdr:to>
          <xdr:col>11</xdr:col>
          <xdr:colOff>733425</xdr:colOff>
          <xdr:row>74</xdr:row>
          <xdr:rowOff>257175</xdr:rowOff>
        </xdr:to>
        <xdr:sp macro="" textlink="">
          <xdr:nvSpPr>
            <xdr:cNvPr id="24674" name="Button 98"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101</xdr:row>
          <xdr:rowOff>57150</xdr:rowOff>
        </xdr:from>
        <xdr:to>
          <xdr:col>1</xdr:col>
          <xdr:colOff>47625</xdr:colOff>
          <xdr:row>101</xdr:row>
          <xdr:rowOff>285750</xdr:rowOff>
        </xdr:to>
        <xdr:sp macro="" textlink="">
          <xdr:nvSpPr>
            <xdr:cNvPr id="24678" name="Button 102" hidden="1">
              <a:extLst>
                <a:ext uri="{63B3BB69-23CF-44E3-9099-C40C66FF867C}">
                  <a14:compatExt spid="_x0000_s24678"/>
                </a:ext>
                <a:ext uri="{FF2B5EF4-FFF2-40B4-BE49-F238E27FC236}">
                  <a16:creationId xmlns:a16="http://schemas.microsoft.com/office/drawing/2014/main" id="{00000000-0008-0000-0200-000066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101</xdr:row>
          <xdr:rowOff>57150</xdr:rowOff>
        </xdr:from>
        <xdr:to>
          <xdr:col>2</xdr:col>
          <xdr:colOff>247650</xdr:colOff>
          <xdr:row>101</xdr:row>
          <xdr:rowOff>285750</xdr:rowOff>
        </xdr:to>
        <xdr:sp macro="" textlink="">
          <xdr:nvSpPr>
            <xdr:cNvPr id="24679" name="Button 103" hidden="1">
              <a:extLst>
                <a:ext uri="{63B3BB69-23CF-44E3-9099-C40C66FF867C}">
                  <a14:compatExt spid="_x0000_s24679"/>
                </a:ext>
                <a:ext uri="{FF2B5EF4-FFF2-40B4-BE49-F238E27FC236}">
                  <a16:creationId xmlns:a16="http://schemas.microsoft.com/office/drawing/2014/main" id="{00000000-0008-0000-0200-000067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95</xdr:row>
          <xdr:rowOff>19050</xdr:rowOff>
        </xdr:from>
        <xdr:to>
          <xdr:col>11</xdr:col>
          <xdr:colOff>704850</xdr:colOff>
          <xdr:row>95</xdr:row>
          <xdr:rowOff>257175</xdr:rowOff>
        </xdr:to>
        <xdr:sp macro="" textlink="">
          <xdr:nvSpPr>
            <xdr:cNvPr id="24730" name="Button 154" hidden="1">
              <a:extLst>
                <a:ext uri="{63B3BB69-23CF-44E3-9099-C40C66FF867C}">
                  <a14:compatExt spid="_x0000_s24730"/>
                </a:ext>
                <a:ext uri="{FF2B5EF4-FFF2-40B4-BE49-F238E27FC236}">
                  <a16:creationId xmlns:a16="http://schemas.microsoft.com/office/drawing/2014/main" id="{00000000-0008-0000-0200-00009A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116</xdr:row>
          <xdr:rowOff>19050</xdr:rowOff>
        </xdr:from>
        <xdr:to>
          <xdr:col>11</xdr:col>
          <xdr:colOff>704850</xdr:colOff>
          <xdr:row>116</xdr:row>
          <xdr:rowOff>257175</xdr:rowOff>
        </xdr:to>
        <xdr:sp macro="" textlink="">
          <xdr:nvSpPr>
            <xdr:cNvPr id="24734" name="Button 158" hidden="1">
              <a:extLst>
                <a:ext uri="{63B3BB69-23CF-44E3-9099-C40C66FF867C}">
                  <a14:compatExt spid="_x0000_s24734"/>
                </a:ext>
                <a:ext uri="{FF2B5EF4-FFF2-40B4-BE49-F238E27FC236}">
                  <a16:creationId xmlns:a16="http://schemas.microsoft.com/office/drawing/2014/main" id="{00000000-0008-0000-0200-00009E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90</xdr:row>
          <xdr:rowOff>57150</xdr:rowOff>
        </xdr:from>
        <xdr:to>
          <xdr:col>1</xdr:col>
          <xdr:colOff>95250</xdr:colOff>
          <xdr:row>90</xdr:row>
          <xdr:rowOff>295275</xdr:rowOff>
        </xdr:to>
        <xdr:sp macro="" textlink="">
          <xdr:nvSpPr>
            <xdr:cNvPr id="24774" name="Button 198" hidden="1">
              <a:extLst>
                <a:ext uri="{63B3BB69-23CF-44E3-9099-C40C66FF867C}">
                  <a14:compatExt spid="_x0000_s24774"/>
                </a:ext>
                <a:ext uri="{FF2B5EF4-FFF2-40B4-BE49-F238E27FC236}">
                  <a16:creationId xmlns:a16="http://schemas.microsoft.com/office/drawing/2014/main" id="{00000000-0008-0000-0200-0000C6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90</xdr:row>
          <xdr:rowOff>57150</xdr:rowOff>
        </xdr:from>
        <xdr:to>
          <xdr:col>2</xdr:col>
          <xdr:colOff>266700</xdr:colOff>
          <xdr:row>90</xdr:row>
          <xdr:rowOff>285750</xdr:rowOff>
        </xdr:to>
        <xdr:sp macro="" textlink="">
          <xdr:nvSpPr>
            <xdr:cNvPr id="24775" name="Button 199" hidden="1">
              <a:extLst>
                <a:ext uri="{63B3BB69-23CF-44E3-9099-C40C66FF867C}">
                  <a14:compatExt spid="_x0000_s24775"/>
                </a:ext>
                <a:ext uri="{FF2B5EF4-FFF2-40B4-BE49-F238E27FC236}">
                  <a16:creationId xmlns:a16="http://schemas.microsoft.com/office/drawing/2014/main" id="{00000000-0008-0000-0200-0000C7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111</xdr:row>
          <xdr:rowOff>47625</xdr:rowOff>
        </xdr:from>
        <xdr:to>
          <xdr:col>2</xdr:col>
          <xdr:colOff>276225</xdr:colOff>
          <xdr:row>111</xdr:row>
          <xdr:rowOff>266700</xdr:rowOff>
        </xdr:to>
        <xdr:sp macro="" textlink="">
          <xdr:nvSpPr>
            <xdr:cNvPr id="24776" name="Button 200" hidden="1">
              <a:extLst>
                <a:ext uri="{63B3BB69-23CF-44E3-9099-C40C66FF867C}">
                  <a14:compatExt spid="_x0000_s24776"/>
                </a:ext>
                <a:ext uri="{FF2B5EF4-FFF2-40B4-BE49-F238E27FC236}">
                  <a16:creationId xmlns:a16="http://schemas.microsoft.com/office/drawing/2014/main" id="{00000000-0008-0000-0200-0000C8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111</xdr:row>
          <xdr:rowOff>38100</xdr:rowOff>
        </xdr:from>
        <xdr:to>
          <xdr:col>1</xdr:col>
          <xdr:colOff>95250</xdr:colOff>
          <xdr:row>111</xdr:row>
          <xdr:rowOff>276225</xdr:rowOff>
        </xdr:to>
        <xdr:sp macro="" textlink="">
          <xdr:nvSpPr>
            <xdr:cNvPr id="24781" name="Button 205" hidden="1">
              <a:extLst>
                <a:ext uri="{63B3BB69-23CF-44E3-9099-C40C66FF867C}">
                  <a14:compatExt spid="_x0000_s24781"/>
                </a:ext>
                <a:ext uri="{FF2B5EF4-FFF2-40B4-BE49-F238E27FC236}">
                  <a16:creationId xmlns:a16="http://schemas.microsoft.com/office/drawing/2014/main" id="{00000000-0008-0000-0200-0000CD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30</xdr:row>
          <xdr:rowOff>180975</xdr:rowOff>
        </xdr:from>
        <xdr:to>
          <xdr:col>1</xdr:col>
          <xdr:colOff>47625</xdr:colOff>
          <xdr:row>31</xdr:row>
          <xdr:rowOff>219075</xdr:rowOff>
        </xdr:to>
        <xdr:sp macro="" textlink="">
          <xdr:nvSpPr>
            <xdr:cNvPr id="60417" name="Button 1" hidden="1">
              <a:extLst>
                <a:ext uri="{63B3BB69-23CF-44E3-9099-C40C66FF867C}">
                  <a14:compatExt spid="_x0000_s60417"/>
                </a:ext>
                <a:ext uri="{FF2B5EF4-FFF2-40B4-BE49-F238E27FC236}">
                  <a16:creationId xmlns:a16="http://schemas.microsoft.com/office/drawing/2014/main" id="{00000000-0008-0000-0300-000001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66675</xdr:rowOff>
        </xdr:from>
        <xdr:to>
          <xdr:col>1</xdr:col>
          <xdr:colOff>47625</xdr:colOff>
          <xdr:row>43</xdr:row>
          <xdr:rowOff>104775</xdr:rowOff>
        </xdr:to>
        <xdr:sp macro="" textlink="">
          <xdr:nvSpPr>
            <xdr:cNvPr id="60418" name="Button 2" hidden="1">
              <a:extLst>
                <a:ext uri="{63B3BB69-23CF-44E3-9099-C40C66FF867C}">
                  <a14:compatExt spid="_x0000_s60418"/>
                </a:ext>
                <a:ext uri="{FF2B5EF4-FFF2-40B4-BE49-F238E27FC236}">
                  <a16:creationId xmlns:a16="http://schemas.microsoft.com/office/drawing/2014/main" id="{00000000-0008-0000-0300-000002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Equipment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54</xdr:row>
          <xdr:rowOff>66675</xdr:rowOff>
        </xdr:from>
        <xdr:to>
          <xdr:col>1</xdr:col>
          <xdr:colOff>66675</xdr:colOff>
          <xdr:row>55</xdr:row>
          <xdr:rowOff>104775</xdr:rowOff>
        </xdr:to>
        <xdr:sp macro="" textlink="">
          <xdr:nvSpPr>
            <xdr:cNvPr id="60419" name="Button 3" hidden="1">
              <a:extLst>
                <a:ext uri="{63B3BB69-23CF-44E3-9099-C40C66FF867C}">
                  <a14:compatExt spid="_x0000_s60419"/>
                </a:ext>
                <a:ext uri="{FF2B5EF4-FFF2-40B4-BE49-F238E27FC236}">
                  <a16:creationId xmlns:a16="http://schemas.microsoft.com/office/drawing/2014/main" id="{00000000-0008-0000-0300-000003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Supply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78</xdr:row>
          <xdr:rowOff>66675</xdr:rowOff>
        </xdr:from>
        <xdr:to>
          <xdr:col>1</xdr:col>
          <xdr:colOff>47625</xdr:colOff>
          <xdr:row>79</xdr:row>
          <xdr:rowOff>104775</xdr:rowOff>
        </xdr:to>
        <xdr:sp macro="" textlink="">
          <xdr:nvSpPr>
            <xdr:cNvPr id="60420" name="Button 4" hidden="1">
              <a:extLst>
                <a:ext uri="{63B3BB69-23CF-44E3-9099-C40C66FF867C}">
                  <a14:compatExt spid="_x0000_s60420"/>
                </a:ext>
                <a:ext uri="{FF2B5EF4-FFF2-40B4-BE49-F238E27FC236}">
                  <a16:creationId xmlns:a16="http://schemas.microsoft.com/office/drawing/2014/main" id="{00000000-0008-0000-0300-000004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120</xdr:row>
          <xdr:rowOff>57150</xdr:rowOff>
        </xdr:from>
        <xdr:to>
          <xdr:col>1</xdr:col>
          <xdr:colOff>47625</xdr:colOff>
          <xdr:row>120</xdr:row>
          <xdr:rowOff>285750</xdr:rowOff>
        </xdr:to>
        <xdr:sp macro="" textlink="">
          <xdr:nvSpPr>
            <xdr:cNvPr id="60421" name="Button 5" hidden="1">
              <a:extLst>
                <a:ext uri="{63B3BB69-23CF-44E3-9099-C40C66FF867C}">
                  <a14:compatExt spid="_x0000_s60421"/>
                </a:ext>
                <a:ext uri="{FF2B5EF4-FFF2-40B4-BE49-F238E27FC236}">
                  <a16:creationId xmlns:a16="http://schemas.microsoft.com/office/drawing/2014/main" id="{00000000-0008-0000-0300-000005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30</xdr:row>
          <xdr:rowOff>180975</xdr:rowOff>
        </xdr:from>
        <xdr:to>
          <xdr:col>2</xdr:col>
          <xdr:colOff>247650</xdr:colOff>
          <xdr:row>31</xdr:row>
          <xdr:rowOff>219075</xdr:rowOff>
        </xdr:to>
        <xdr:sp macro="" textlink="">
          <xdr:nvSpPr>
            <xdr:cNvPr id="60422" name="Button 6" hidden="1">
              <a:extLst>
                <a:ext uri="{63B3BB69-23CF-44E3-9099-C40C66FF867C}">
                  <a14:compatExt spid="_x0000_s60422"/>
                </a:ext>
                <a:ext uri="{FF2B5EF4-FFF2-40B4-BE49-F238E27FC236}">
                  <a16:creationId xmlns:a16="http://schemas.microsoft.com/office/drawing/2014/main" id="{00000000-0008-0000-0300-000006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42</xdr:row>
          <xdr:rowOff>66675</xdr:rowOff>
        </xdr:from>
        <xdr:to>
          <xdr:col>2</xdr:col>
          <xdr:colOff>209550</xdr:colOff>
          <xdr:row>43</xdr:row>
          <xdr:rowOff>104775</xdr:rowOff>
        </xdr:to>
        <xdr:sp macro="" textlink="">
          <xdr:nvSpPr>
            <xdr:cNvPr id="60423" name="Button 7" hidden="1">
              <a:extLst>
                <a:ext uri="{63B3BB69-23CF-44E3-9099-C40C66FF867C}">
                  <a14:compatExt spid="_x0000_s60423"/>
                </a:ext>
                <a:ext uri="{FF2B5EF4-FFF2-40B4-BE49-F238E27FC236}">
                  <a16:creationId xmlns:a16="http://schemas.microsoft.com/office/drawing/2014/main" id="{00000000-0008-0000-0300-000007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54</xdr:row>
          <xdr:rowOff>66675</xdr:rowOff>
        </xdr:from>
        <xdr:to>
          <xdr:col>2</xdr:col>
          <xdr:colOff>238125</xdr:colOff>
          <xdr:row>55</xdr:row>
          <xdr:rowOff>104775</xdr:rowOff>
        </xdr:to>
        <xdr:sp macro="" textlink="">
          <xdr:nvSpPr>
            <xdr:cNvPr id="60424" name="Button 8" hidden="1">
              <a:extLst>
                <a:ext uri="{63B3BB69-23CF-44E3-9099-C40C66FF867C}">
                  <a14:compatExt spid="_x0000_s60424"/>
                </a:ext>
                <a:ext uri="{FF2B5EF4-FFF2-40B4-BE49-F238E27FC236}">
                  <a16:creationId xmlns:a16="http://schemas.microsoft.com/office/drawing/2014/main" id="{00000000-0008-0000-0300-000008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78</xdr:row>
          <xdr:rowOff>66675</xdr:rowOff>
        </xdr:from>
        <xdr:to>
          <xdr:col>2</xdr:col>
          <xdr:colOff>247650</xdr:colOff>
          <xdr:row>79</xdr:row>
          <xdr:rowOff>104775</xdr:rowOff>
        </xdr:to>
        <xdr:sp macro="" textlink="">
          <xdr:nvSpPr>
            <xdr:cNvPr id="60425" name="Button 9" hidden="1">
              <a:extLst>
                <a:ext uri="{63B3BB69-23CF-44E3-9099-C40C66FF867C}">
                  <a14:compatExt spid="_x0000_s60425"/>
                </a:ext>
                <a:ext uri="{FF2B5EF4-FFF2-40B4-BE49-F238E27FC236}">
                  <a16:creationId xmlns:a16="http://schemas.microsoft.com/office/drawing/2014/main" id="{00000000-0008-0000-0300-000009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120</xdr:row>
          <xdr:rowOff>57150</xdr:rowOff>
        </xdr:from>
        <xdr:to>
          <xdr:col>1</xdr:col>
          <xdr:colOff>1514475</xdr:colOff>
          <xdr:row>120</xdr:row>
          <xdr:rowOff>285750</xdr:rowOff>
        </xdr:to>
        <xdr:sp macro="" textlink="">
          <xdr:nvSpPr>
            <xdr:cNvPr id="60426" name="Button 10" hidden="1">
              <a:extLst>
                <a:ext uri="{63B3BB69-23CF-44E3-9099-C40C66FF867C}">
                  <a14:compatExt spid="_x0000_s60426"/>
                </a:ext>
                <a:ext uri="{FF2B5EF4-FFF2-40B4-BE49-F238E27FC236}">
                  <a16:creationId xmlns:a16="http://schemas.microsoft.com/office/drawing/2014/main" id="{00000000-0008-0000-0300-00000A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18</xdr:row>
          <xdr:rowOff>104775</xdr:rowOff>
        </xdr:from>
        <xdr:to>
          <xdr:col>1</xdr:col>
          <xdr:colOff>47625</xdr:colOff>
          <xdr:row>19</xdr:row>
          <xdr:rowOff>142875</xdr:rowOff>
        </xdr:to>
        <xdr:sp macro="" textlink="">
          <xdr:nvSpPr>
            <xdr:cNvPr id="60427" name="Button 11" hidden="1">
              <a:extLst>
                <a:ext uri="{63B3BB69-23CF-44E3-9099-C40C66FF867C}">
                  <a14:compatExt spid="_x0000_s60427"/>
                </a:ext>
                <a:ext uri="{FF2B5EF4-FFF2-40B4-BE49-F238E27FC236}">
                  <a16:creationId xmlns:a16="http://schemas.microsoft.com/office/drawing/2014/main" id="{00000000-0008-0000-0300-00000B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Benefit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18</xdr:row>
          <xdr:rowOff>104775</xdr:rowOff>
        </xdr:from>
        <xdr:to>
          <xdr:col>2</xdr:col>
          <xdr:colOff>219075</xdr:colOff>
          <xdr:row>19</xdr:row>
          <xdr:rowOff>142875</xdr:rowOff>
        </xdr:to>
        <xdr:sp macro="" textlink="">
          <xdr:nvSpPr>
            <xdr:cNvPr id="60428" name="Button 12" hidden="1">
              <a:extLst>
                <a:ext uri="{63B3BB69-23CF-44E3-9099-C40C66FF867C}">
                  <a14:compatExt spid="_x0000_s60428"/>
                </a:ext>
                <a:ext uri="{FF2B5EF4-FFF2-40B4-BE49-F238E27FC236}">
                  <a16:creationId xmlns:a16="http://schemas.microsoft.com/office/drawing/2014/main" id="{00000000-0008-0000-0300-00000C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6</xdr:row>
          <xdr:rowOff>104775</xdr:rowOff>
        </xdr:from>
        <xdr:to>
          <xdr:col>1</xdr:col>
          <xdr:colOff>38100</xdr:colOff>
          <xdr:row>7</xdr:row>
          <xdr:rowOff>142875</xdr:rowOff>
        </xdr:to>
        <xdr:sp macro="" textlink="">
          <xdr:nvSpPr>
            <xdr:cNvPr id="60429" name="Button 13" hidden="1">
              <a:extLst>
                <a:ext uri="{63B3BB69-23CF-44E3-9099-C40C66FF867C}">
                  <a14:compatExt spid="_x0000_s60429"/>
                </a:ext>
                <a:ext uri="{FF2B5EF4-FFF2-40B4-BE49-F238E27FC236}">
                  <a16:creationId xmlns:a16="http://schemas.microsoft.com/office/drawing/2014/main" id="{00000000-0008-0000-0300-00000D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Personnel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6</xdr:row>
          <xdr:rowOff>104775</xdr:rowOff>
        </xdr:from>
        <xdr:to>
          <xdr:col>1</xdr:col>
          <xdr:colOff>1495425</xdr:colOff>
          <xdr:row>7</xdr:row>
          <xdr:rowOff>142875</xdr:rowOff>
        </xdr:to>
        <xdr:sp macro="" textlink="">
          <xdr:nvSpPr>
            <xdr:cNvPr id="60430" name="Button 14" hidden="1">
              <a:extLst>
                <a:ext uri="{63B3BB69-23CF-44E3-9099-C40C66FF867C}">
                  <a14:compatExt spid="_x0000_s60430"/>
                </a:ext>
                <a:ext uri="{FF2B5EF4-FFF2-40B4-BE49-F238E27FC236}">
                  <a16:creationId xmlns:a16="http://schemas.microsoft.com/office/drawing/2014/main" id="{00000000-0008-0000-0300-00000E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132</xdr:row>
          <xdr:rowOff>57150</xdr:rowOff>
        </xdr:from>
        <xdr:to>
          <xdr:col>1</xdr:col>
          <xdr:colOff>38100</xdr:colOff>
          <xdr:row>132</xdr:row>
          <xdr:rowOff>285750</xdr:rowOff>
        </xdr:to>
        <xdr:sp macro="" textlink="">
          <xdr:nvSpPr>
            <xdr:cNvPr id="60431" name="Button 15" hidden="1">
              <a:extLst>
                <a:ext uri="{63B3BB69-23CF-44E3-9099-C40C66FF867C}">
                  <a14:compatExt spid="_x0000_s60431"/>
                </a:ext>
                <a:ext uri="{FF2B5EF4-FFF2-40B4-BE49-F238E27FC236}">
                  <a16:creationId xmlns:a16="http://schemas.microsoft.com/office/drawing/2014/main" id="{00000000-0008-0000-0300-00000F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Indirect Cost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132</xdr:row>
          <xdr:rowOff>57150</xdr:rowOff>
        </xdr:from>
        <xdr:to>
          <xdr:col>2</xdr:col>
          <xdr:colOff>200025</xdr:colOff>
          <xdr:row>132</xdr:row>
          <xdr:rowOff>285750</xdr:rowOff>
        </xdr:to>
        <xdr:sp macro="" textlink="">
          <xdr:nvSpPr>
            <xdr:cNvPr id="60432" name="Button 16" hidden="1">
              <a:extLst>
                <a:ext uri="{63B3BB69-23CF-44E3-9099-C40C66FF867C}">
                  <a14:compatExt spid="_x0000_s60432"/>
                </a:ext>
                <a:ext uri="{FF2B5EF4-FFF2-40B4-BE49-F238E27FC236}">
                  <a16:creationId xmlns:a16="http://schemas.microsoft.com/office/drawing/2014/main" id="{00000000-0008-0000-0300-000010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19050</xdr:rowOff>
        </xdr:from>
        <xdr:to>
          <xdr:col>11</xdr:col>
          <xdr:colOff>704850</xdr:colOff>
          <xdr:row>12</xdr:row>
          <xdr:rowOff>257175</xdr:rowOff>
        </xdr:to>
        <xdr:sp macro="" textlink="">
          <xdr:nvSpPr>
            <xdr:cNvPr id="60433" name="Button 17" hidden="1">
              <a:extLst>
                <a:ext uri="{63B3BB69-23CF-44E3-9099-C40C66FF867C}">
                  <a14:compatExt spid="_x0000_s60433"/>
                </a:ext>
                <a:ext uri="{FF2B5EF4-FFF2-40B4-BE49-F238E27FC236}">
                  <a16:creationId xmlns:a16="http://schemas.microsoft.com/office/drawing/2014/main" id="{00000000-0008-0000-0300-000011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24</xdr:row>
          <xdr:rowOff>19050</xdr:rowOff>
        </xdr:from>
        <xdr:to>
          <xdr:col>12</xdr:col>
          <xdr:colOff>0</xdr:colOff>
          <xdr:row>24</xdr:row>
          <xdr:rowOff>257175</xdr:rowOff>
        </xdr:to>
        <xdr:sp macro="" textlink="">
          <xdr:nvSpPr>
            <xdr:cNvPr id="60434" name="Button 18" hidden="1">
              <a:extLst>
                <a:ext uri="{63B3BB69-23CF-44E3-9099-C40C66FF867C}">
                  <a14:compatExt spid="_x0000_s60434"/>
                </a:ext>
                <a:ext uri="{FF2B5EF4-FFF2-40B4-BE49-F238E27FC236}">
                  <a16:creationId xmlns:a16="http://schemas.microsoft.com/office/drawing/2014/main" id="{00000000-0008-0000-0300-000012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180975</xdr:colOff>
          <xdr:row>36</xdr:row>
          <xdr:rowOff>19050</xdr:rowOff>
        </xdr:from>
        <xdr:to>
          <xdr:col>12</xdr:col>
          <xdr:colOff>0</xdr:colOff>
          <xdr:row>36</xdr:row>
          <xdr:rowOff>257175</xdr:rowOff>
        </xdr:to>
        <xdr:sp macro="" textlink="">
          <xdr:nvSpPr>
            <xdr:cNvPr id="60435" name="Button 19" hidden="1">
              <a:extLst>
                <a:ext uri="{63B3BB69-23CF-44E3-9099-C40C66FF867C}">
                  <a14:compatExt spid="_x0000_s60435"/>
                </a:ext>
                <a:ext uri="{FF2B5EF4-FFF2-40B4-BE49-F238E27FC236}">
                  <a16:creationId xmlns:a16="http://schemas.microsoft.com/office/drawing/2014/main" id="{00000000-0008-0000-0300-000013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48</xdr:row>
          <xdr:rowOff>19050</xdr:rowOff>
        </xdr:from>
        <xdr:to>
          <xdr:col>12</xdr:col>
          <xdr:colOff>0</xdr:colOff>
          <xdr:row>48</xdr:row>
          <xdr:rowOff>257175</xdr:rowOff>
        </xdr:to>
        <xdr:sp macro="" textlink="">
          <xdr:nvSpPr>
            <xdr:cNvPr id="60436" name="Button 20" hidden="1">
              <a:extLst>
                <a:ext uri="{63B3BB69-23CF-44E3-9099-C40C66FF867C}">
                  <a14:compatExt spid="_x0000_s60436"/>
                </a:ext>
                <a:ext uri="{FF2B5EF4-FFF2-40B4-BE49-F238E27FC236}">
                  <a16:creationId xmlns:a16="http://schemas.microsoft.com/office/drawing/2014/main" id="{00000000-0008-0000-0300-000014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60</xdr:row>
          <xdr:rowOff>19050</xdr:rowOff>
        </xdr:from>
        <xdr:to>
          <xdr:col>12</xdr:col>
          <xdr:colOff>0</xdr:colOff>
          <xdr:row>60</xdr:row>
          <xdr:rowOff>257175</xdr:rowOff>
        </xdr:to>
        <xdr:sp macro="" textlink="">
          <xdr:nvSpPr>
            <xdr:cNvPr id="60437" name="Button 21" hidden="1">
              <a:extLst>
                <a:ext uri="{63B3BB69-23CF-44E3-9099-C40C66FF867C}">
                  <a14:compatExt spid="_x0000_s60437"/>
                </a:ext>
                <a:ext uri="{FF2B5EF4-FFF2-40B4-BE49-F238E27FC236}">
                  <a16:creationId xmlns:a16="http://schemas.microsoft.com/office/drawing/2014/main" id="{00000000-0008-0000-0300-000015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126</xdr:row>
          <xdr:rowOff>38100</xdr:rowOff>
        </xdr:from>
        <xdr:to>
          <xdr:col>11</xdr:col>
          <xdr:colOff>228600</xdr:colOff>
          <xdr:row>126</xdr:row>
          <xdr:rowOff>266700</xdr:rowOff>
        </xdr:to>
        <xdr:sp macro="" textlink="">
          <xdr:nvSpPr>
            <xdr:cNvPr id="60438" name="Button 22" hidden="1">
              <a:extLst>
                <a:ext uri="{63B3BB69-23CF-44E3-9099-C40C66FF867C}">
                  <a14:compatExt spid="_x0000_s60438"/>
                </a:ext>
                <a:ext uri="{FF2B5EF4-FFF2-40B4-BE49-F238E27FC236}">
                  <a16:creationId xmlns:a16="http://schemas.microsoft.com/office/drawing/2014/main" id="{00000000-0008-0000-0300-000016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138</xdr:row>
          <xdr:rowOff>19050</xdr:rowOff>
        </xdr:from>
        <xdr:to>
          <xdr:col>12</xdr:col>
          <xdr:colOff>0</xdr:colOff>
          <xdr:row>138</xdr:row>
          <xdr:rowOff>257175</xdr:rowOff>
        </xdr:to>
        <xdr:sp macro="" textlink="">
          <xdr:nvSpPr>
            <xdr:cNvPr id="60439" name="Button 23" hidden="1">
              <a:extLst>
                <a:ext uri="{63B3BB69-23CF-44E3-9099-C40C66FF867C}">
                  <a14:compatExt spid="_x0000_s60439"/>
                </a:ext>
                <a:ext uri="{FF2B5EF4-FFF2-40B4-BE49-F238E27FC236}">
                  <a16:creationId xmlns:a16="http://schemas.microsoft.com/office/drawing/2014/main" id="{00000000-0008-0000-0300-000017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28575</xdr:colOff>
          <xdr:row>66</xdr:row>
          <xdr:rowOff>66675</xdr:rowOff>
        </xdr:from>
        <xdr:to>
          <xdr:col>1</xdr:col>
          <xdr:colOff>28575</xdr:colOff>
          <xdr:row>67</xdr:row>
          <xdr:rowOff>104775</xdr:rowOff>
        </xdr:to>
        <xdr:sp macro="" textlink="">
          <xdr:nvSpPr>
            <xdr:cNvPr id="60440" name="Button 24" hidden="1">
              <a:extLst>
                <a:ext uri="{63B3BB69-23CF-44E3-9099-C40C66FF867C}">
                  <a14:compatExt spid="_x0000_s60440"/>
                </a:ext>
                <a:ext uri="{FF2B5EF4-FFF2-40B4-BE49-F238E27FC236}">
                  <a16:creationId xmlns:a16="http://schemas.microsoft.com/office/drawing/2014/main" id="{00000000-0008-0000-0300-000018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Construction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66</xdr:row>
          <xdr:rowOff>66675</xdr:rowOff>
        </xdr:from>
        <xdr:to>
          <xdr:col>2</xdr:col>
          <xdr:colOff>238125</xdr:colOff>
          <xdr:row>67</xdr:row>
          <xdr:rowOff>104775</xdr:rowOff>
        </xdr:to>
        <xdr:sp macro="" textlink="">
          <xdr:nvSpPr>
            <xdr:cNvPr id="60441" name="Button 25" hidden="1">
              <a:extLst>
                <a:ext uri="{63B3BB69-23CF-44E3-9099-C40C66FF867C}">
                  <a14:compatExt spid="_x0000_s60441"/>
                </a:ext>
                <a:ext uri="{FF2B5EF4-FFF2-40B4-BE49-F238E27FC236}">
                  <a16:creationId xmlns:a16="http://schemas.microsoft.com/office/drawing/2014/main" id="{00000000-0008-0000-0300-000019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190500</xdr:colOff>
          <xdr:row>72</xdr:row>
          <xdr:rowOff>19050</xdr:rowOff>
        </xdr:from>
        <xdr:to>
          <xdr:col>11</xdr:col>
          <xdr:colOff>733425</xdr:colOff>
          <xdr:row>72</xdr:row>
          <xdr:rowOff>257175</xdr:rowOff>
        </xdr:to>
        <xdr:sp macro="" textlink="">
          <xdr:nvSpPr>
            <xdr:cNvPr id="60442" name="Button 26" hidden="1">
              <a:extLst>
                <a:ext uri="{63B3BB69-23CF-44E3-9099-C40C66FF867C}">
                  <a14:compatExt spid="_x0000_s60442"/>
                </a:ext>
                <a:ext uri="{FF2B5EF4-FFF2-40B4-BE49-F238E27FC236}">
                  <a16:creationId xmlns:a16="http://schemas.microsoft.com/office/drawing/2014/main" id="{00000000-0008-0000-0300-00001A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99</xdr:row>
          <xdr:rowOff>57150</xdr:rowOff>
        </xdr:from>
        <xdr:to>
          <xdr:col>1</xdr:col>
          <xdr:colOff>47625</xdr:colOff>
          <xdr:row>99</xdr:row>
          <xdr:rowOff>285750</xdr:rowOff>
        </xdr:to>
        <xdr:sp macro="" textlink="">
          <xdr:nvSpPr>
            <xdr:cNvPr id="60443" name="Button 27" hidden="1">
              <a:extLst>
                <a:ext uri="{63B3BB69-23CF-44E3-9099-C40C66FF867C}">
                  <a14:compatExt spid="_x0000_s60443"/>
                </a:ext>
                <a:ext uri="{FF2B5EF4-FFF2-40B4-BE49-F238E27FC236}">
                  <a16:creationId xmlns:a16="http://schemas.microsoft.com/office/drawing/2014/main" id="{00000000-0008-0000-0300-00001B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99</xdr:row>
          <xdr:rowOff>57150</xdr:rowOff>
        </xdr:from>
        <xdr:to>
          <xdr:col>2</xdr:col>
          <xdr:colOff>247650</xdr:colOff>
          <xdr:row>99</xdr:row>
          <xdr:rowOff>285750</xdr:rowOff>
        </xdr:to>
        <xdr:sp macro="" textlink="">
          <xdr:nvSpPr>
            <xdr:cNvPr id="60444" name="Button 28" hidden="1">
              <a:extLst>
                <a:ext uri="{63B3BB69-23CF-44E3-9099-C40C66FF867C}">
                  <a14:compatExt spid="_x0000_s60444"/>
                </a:ext>
                <a:ext uri="{FF2B5EF4-FFF2-40B4-BE49-F238E27FC236}">
                  <a16:creationId xmlns:a16="http://schemas.microsoft.com/office/drawing/2014/main" id="{00000000-0008-0000-0300-00001C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93</xdr:row>
          <xdr:rowOff>19050</xdr:rowOff>
        </xdr:from>
        <xdr:to>
          <xdr:col>11</xdr:col>
          <xdr:colOff>704850</xdr:colOff>
          <xdr:row>93</xdr:row>
          <xdr:rowOff>257175</xdr:rowOff>
        </xdr:to>
        <xdr:sp macro="" textlink="">
          <xdr:nvSpPr>
            <xdr:cNvPr id="60445" name="Button 29" hidden="1">
              <a:extLst>
                <a:ext uri="{63B3BB69-23CF-44E3-9099-C40C66FF867C}">
                  <a14:compatExt spid="_x0000_s60445"/>
                </a:ext>
                <a:ext uri="{FF2B5EF4-FFF2-40B4-BE49-F238E27FC236}">
                  <a16:creationId xmlns:a16="http://schemas.microsoft.com/office/drawing/2014/main" id="{00000000-0008-0000-0300-00001D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114</xdr:row>
          <xdr:rowOff>19050</xdr:rowOff>
        </xdr:from>
        <xdr:to>
          <xdr:col>11</xdr:col>
          <xdr:colOff>704850</xdr:colOff>
          <xdr:row>114</xdr:row>
          <xdr:rowOff>257175</xdr:rowOff>
        </xdr:to>
        <xdr:sp macro="" textlink="">
          <xdr:nvSpPr>
            <xdr:cNvPr id="60446" name="Button 30" hidden="1">
              <a:extLst>
                <a:ext uri="{63B3BB69-23CF-44E3-9099-C40C66FF867C}">
                  <a14:compatExt spid="_x0000_s60446"/>
                </a:ext>
                <a:ext uri="{FF2B5EF4-FFF2-40B4-BE49-F238E27FC236}">
                  <a16:creationId xmlns:a16="http://schemas.microsoft.com/office/drawing/2014/main" id="{00000000-0008-0000-0300-00001E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88</xdr:row>
          <xdr:rowOff>57150</xdr:rowOff>
        </xdr:from>
        <xdr:to>
          <xdr:col>1</xdr:col>
          <xdr:colOff>95250</xdr:colOff>
          <xdr:row>88</xdr:row>
          <xdr:rowOff>295275</xdr:rowOff>
        </xdr:to>
        <xdr:sp macro="" textlink="">
          <xdr:nvSpPr>
            <xdr:cNvPr id="60447" name="Button 31" hidden="1">
              <a:extLst>
                <a:ext uri="{63B3BB69-23CF-44E3-9099-C40C66FF867C}">
                  <a14:compatExt spid="_x0000_s60447"/>
                </a:ext>
                <a:ext uri="{FF2B5EF4-FFF2-40B4-BE49-F238E27FC236}">
                  <a16:creationId xmlns:a16="http://schemas.microsoft.com/office/drawing/2014/main" id="{00000000-0008-0000-0300-00001F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88</xdr:row>
          <xdr:rowOff>57150</xdr:rowOff>
        </xdr:from>
        <xdr:to>
          <xdr:col>2</xdr:col>
          <xdr:colOff>266700</xdr:colOff>
          <xdr:row>88</xdr:row>
          <xdr:rowOff>285750</xdr:rowOff>
        </xdr:to>
        <xdr:sp macro="" textlink="">
          <xdr:nvSpPr>
            <xdr:cNvPr id="60448" name="Button 32" hidden="1">
              <a:extLst>
                <a:ext uri="{63B3BB69-23CF-44E3-9099-C40C66FF867C}">
                  <a14:compatExt spid="_x0000_s60448"/>
                </a:ext>
                <a:ext uri="{FF2B5EF4-FFF2-40B4-BE49-F238E27FC236}">
                  <a16:creationId xmlns:a16="http://schemas.microsoft.com/office/drawing/2014/main" id="{00000000-0008-0000-0300-000020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109</xdr:row>
          <xdr:rowOff>47625</xdr:rowOff>
        </xdr:from>
        <xdr:to>
          <xdr:col>2</xdr:col>
          <xdr:colOff>276225</xdr:colOff>
          <xdr:row>109</xdr:row>
          <xdr:rowOff>266700</xdr:rowOff>
        </xdr:to>
        <xdr:sp macro="" textlink="">
          <xdr:nvSpPr>
            <xdr:cNvPr id="60449" name="Button 33" hidden="1">
              <a:extLst>
                <a:ext uri="{63B3BB69-23CF-44E3-9099-C40C66FF867C}">
                  <a14:compatExt spid="_x0000_s60449"/>
                </a:ext>
                <a:ext uri="{FF2B5EF4-FFF2-40B4-BE49-F238E27FC236}">
                  <a16:creationId xmlns:a16="http://schemas.microsoft.com/office/drawing/2014/main" id="{00000000-0008-0000-0300-000021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109</xdr:row>
          <xdr:rowOff>38100</xdr:rowOff>
        </xdr:from>
        <xdr:to>
          <xdr:col>1</xdr:col>
          <xdr:colOff>95250</xdr:colOff>
          <xdr:row>109</xdr:row>
          <xdr:rowOff>276225</xdr:rowOff>
        </xdr:to>
        <xdr:sp macro="" textlink="">
          <xdr:nvSpPr>
            <xdr:cNvPr id="60450" name="Button 34" hidden="1">
              <a:extLst>
                <a:ext uri="{63B3BB69-23CF-44E3-9099-C40C66FF867C}">
                  <a14:compatExt spid="_x0000_s60450"/>
                </a:ext>
                <a:ext uri="{FF2B5EF4-FFF2-40B4-BE49-F238E27FC236}">
                  <a16:creationId xmlns:a16="http://schemas.microsoft.com/office/drawing/2014/main" id="{00000000-0008-0000-0300-000022E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30</xdr:row>
          <xdr:rowOff>180975</xdr:rowOff>
        </xdr:from>
        <xdr:to>
          <xdr:col>1</xdr:col>
          <xdr:colOff>47625</xdr:colOff>
          <xdr:row>31</xdr:row>
          <xdr:rowOff>219075</xdr:rowOff>
        </xdr:to>
        <xdr:sp macro="" textlink="">
          <xdr:nvSpPr>
            <xdr:cNvPr id="62465" name="Button 1" hidden="1">
              <a:extLst>
                <a:ext uri="{63B3BB69-23CF-44E3-9099-C40C66FF867C}">
                  <a14:compatExt spid="_x0000_s62465"/>
                </a:ext>
                <a:ext uri="{FF2B5EF4-FFF2-40B4-BE49-F238E27FC236}">
                  <a16:creationId xmlns:a16="http://schemas.microsoft.com/office/drawing/2014/main" id="{00000000-0008-0000-0400-000001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66675</xdr:rowOff>
        </xdr:from>
        <xdr:to>
          <xdr:col>1</xdr:col>
          <xdr:colOff>47625</xdr:colOff>
          <xdr:row>43</xdr:row>
          <xdr:rowOff>104775</xdr:rowOff>
        </xdr:to>
        <xdr:sp macro="" textlink="">
          <xdr:nvSpPr>
            <xdr:cNvPr id="62466" name="Button 2" hidden="1">
              <a:extLst>
                <a:ext uri="{63B3BB69-23CF-44E3-9099-C40C66FF867C}">
                  <a14:compatExt spid="_x0000_s62466"/>
                </a:ext>
                <a:ext uri="{FF2B5EF4-FFF2-40B4-BE49-F238E27FC236}">
                  <a16:creationId xmlns:a16="http://schemas.microsoft.com/office/drawing/2014/main" id="{00000000-0008-0000-0400-000002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Equipment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54</xdr:row>
          <xdr:rowOff>66675</xdr:rowOff>
        </xdr:from>
        <xdr:to>
          <xdr:col>1</xdr:col>
          <xdr:colOff>66675</xdr:colOff>
          <xdr:row>55</xdr:row>
          <xdr:rowOff>104775</xdr:rowOff>
        </xdr:to>
        <xdr:sp macro="" textlink="">
          <xdr:nvSpPr>
            <xdr:cNvPr id="62467" name="Button 3" hidden="1">
              <a:extLst>
                <a:ext uri="{63B3BB69-23CF-44E3-9099-C40C66FF867C}">
                  <a14:compatExt spid="_x0000_s62467"/>
                </a:ext>
                <a:ext uri="{FF2B5EF4-FFF2-40B4-BE49-F238E27FC236}">
                  <a16:creationId xmlns:a16="http://schemas.microsoft.com/office/drawing/2014/main" id="{00000000-0008-0000-0400-000003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Supply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78</xdr:row>
          <xdr:rowOff>66675</xdr:rowOff>
        </xdr:from>
        <xdr:to>
          <xdr:col>1</xdr:col>
          <xdr:colOff>47625</xdr:colOff>
          <xdr:row>79</xdr:row>
          <xdr:rowOff>104775</xdr:rowOff>
        </xdr:to>
        <xdr:sp macro="" textlink="">
          <xdr:nvSpPr>
            <xdr:cNvPr id="62468" name="Button 4" hidden="1">
              <a:extLst>
                <a:ext uri="{63B3BB69-23CF-44E3-9099-C40C66FF867C}">
                  <a14:compatExt spid="_x0000_s62468"/>
                </a:ext>
                <a:ext uri="{FF2B5EF4-FFF2-40B4-BE49-F238E27FC236}">
                  <a16:creationId xmlns:a16="http://schemas.microsoft.com/office/drawing/2014/main" id="{00000000-0008-0000-0400-000004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120</xdr:row>
          <xdr:rowOff>57150</xdr:rowOff>
        </xdr:from>
        <xdr:to>
          <xdr:col>1</xdr:col>
          <xdr:colOff>47625</xdr:colOff>
          <xdr:row>120</xdr:row>
          <xdr:rowOff>285750</xdr:rowOff>
        </xdr:to>
        <xdr:sp macro="" textlink="">
          <xdr:nvSpPr>
            <xdr:cNvPr id="62469" name="Button 5" hidden="1">
              <a:extLst>
                <a:ext uri="{63B3BB69-23CF-44E3-9099-C40C66FF867C}">
                  <a14:compatExt spid="_x0000_s62469"/>
                </a:ext>
                <a:ext uri="{FF2B5EF4-FFF2-40B4-BE49-F238E27FC236}">
                  <a16:creationId xmlns:a16="http://schemas.microsoft.com/office/drawing/2014/main" id="{00000000-0008-0000-0400-000005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30</xdr:row>
          <xdr:rowOff>180975</xdr:rowOff>
        </xdr:from>
        <xdr:to>
          <xdr:col>2</xdr:col>
          <xdr:colOff>247650</xdr:colOff>
          <xdr:row>31</xdr:row>
          <xdr:rowOff>219075</xdr:rowOff>
        </xdr:to>
        <xdr:sp macro="" textlink="">
          <xdr:nvSpPr>
            <xdr:cNvPr id="62470" name="Button 6" hidden="1">
              <a:extLst>
                <a:ext uri="{63B3BB69-23CF-44E3-9099-C40C66FF867C}">
                  <a14:compatExt spid="_x0000_s62470"/>
                </a:ext>
                <a:ext uri="{FF2B5EF4-FFF2-40B4-BE49-F238E27FC236}">
                  <a16:creationId xmlns:a16="http://schemas.microsoft.com/office/drawing/2014/main" id="{00000000-0008-0000-0400-000006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42</xdr:row>
          <xdr:rowOff>66675</xdr:rowOff>
        </xdr:from>
        <xdr:to>
          <xdr:col>2</xdr:col>
          <xdr:colOff>209550</xdr:colOff>
          <xdr:row>43</xdr:row>
          <xdr:rowOff>104775</xdr:rowOff>
        </xdr:to>
        <xdr:sp macro="" textlink="">
          <xdr:nvSpPr>
            <xdr:cNvPr id="62471" name="Button 7" hidden="1">
              <a:extLst>
                <a:ext uri="{63B3BB69-23CF-44E3-9099-C40C66FF867C}">
                  <a14:compatExt spid="_x0000_s62471"/>
                </a:ext>
                <a:ext uri="{FF2B5EF4-FFF2-40B4-BE49-F238E27FC236}">
                  <a16:creationId xmlns:a16="http://schemas.microsoft.com/office/drawing/2014/main" id="{00000000-0008-0000-0400-000007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54</xdr:row>
          <xdr:rowOff>66675</xdr:rowOff>
        </xdr:from>
        <xdr:to>
          <xdr:col>2</xdr:col>
          <xdr:colOff>238125</xdr:colOff>
          <xdr:row>55</xdr:row>
          <xdr:rowOff>104775</xdr:rowOff>
        </xdr:to>
        <xdr:sp macro="" textlink="">
          <xdr:nvSpPr>
            <xdr:cNvPr id="62472" name="Button 8" hidden="1">
              <a:extLst>
                <a:ext uri="{63B3BB69-23CF-44E3-9099-C40C66FF867C}">
                  <a14:compatExt spid="_x0000_s62472"/>
                </a:ext>
                <a:ext uri="{FF2B5EF4-FFF2-40B4-BE49-F238E27FC236}">
                  <a16:creationId xmlns:a16="http://schemas.microsoft.com/office/drawing/2014/main" id="{00000000-0008-0000-0400-000008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78</xdr:row>
          <xdr:rowOff>66675</xdr:rowOff>
        </xdr:from>
        <xdr:to>
          <xdr:col>2</xdr:col>
          <xdr:colOff>247650</xdr:colOff>
          <xdr:row>79</xdr:row>
          <xdr:rowOff>104775</xdr:rowOff>
        </xdr:to>
        <xdr:sp macro="" textlink="">
          <xdr:nvSpPr>
            <xdr:cNvPr id="62473" name="Button 9" hidden="1">
              <a:extLst>
                <a:ext uri="{63B3BB69-23CF-44E3-9099-C40C66FF867C}">
                  <a14:compatExt spid="_x0000_s62473"/>
                </a:ext>
                <a:ext uri="{FF2B5EF4-FFF2-40B4-BE49-F238E27FC236}">
                  <a16:creationId xmlns:a16="http://schemas.microsoft.com/office/drawing/2014/main" id="{00000000-0008-0000-0400-000009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120</xdr:row>
          <xdr:rowOff>57150</xdr:rowOff>
        </xdr:from>
        <xdr:to>
          <xdr:col>1</xdr:col>
          <xdr:colOff>1514475</xdr:colOff>
          <xdr:row>120</xdr:row>
          <xdr:rowOff>285750</xdr:rowOff>
        </xdr:to>
        <xdr:sp macro="" textlink="">
          <xdr:nvSpPr>
            <xdr:cNvPr id="62474" name="Button 10" hidden="1">
              <a:extLst>
                <a:ext uri="{63B3BB69-23CF-44E3-9099-C40C66FF867C}">
                  <a14:compatExt spid="_x0000_s62474"/>
                </a:ext>
                <a:ext uri="{FF2B5EF4-FFF2-40B4-BE49-F238E27FC236}">
                  <a16:creationId xmlns:a16="http://schemas.microsoft.com/office/drawing/2014/main" id="{00000000-0008-0000-0400-00000A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18</xdr:row>
          <xdr:rowOff>104775</xdr:rowOff>
        </xdr:from>
        <xdr:to>
          <xdr:col>1</xdr:col>
          <xdr:colOff>47625</xdr:colOff>
          <xdr:row>19</xdr:row>
          <xdr:rowOff>142875</xdr:rowOff>
        </xdr:to>
        <xdr:sp macro="" textlink="">
          <xdr:nvSpPr>
            <xdr:cNvPr id="62475" name="Button 11" hidden="1">
              <a:extLst>
                <a:ext uri="{63B3BB69-23CF-44E3-9099-C40C66FF867C}">
                  <a14:compatExt spid="_x0000_s62475"/>
                </a:ext>
                <a:ext uri="{FF2B5EF4-FFF2-40B4-BE49-F238E27FC236}">
                  <a16:creationId xmlns:a16="http://schemas.microsoft.com/office/drawing/2014/main" id="{00000000-0008-0000-0400-00000B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Benefit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18</xdr:row>
          <xdr:rowOff>104775</xdr:rowOff>
        </xdr:from>
        <xdr:to>
          <xdr:col>2</xdr:col>
          <xdr:colOff>219075</xdr:colOff>
          <xdr:row>19</xdr:row>
          <xdr:rowOff>142875</xdr:rowOff>
        </xdr:to>
        <xdr:sp macro="" textlink="">
          <xdr:nvSpPr>
            <xdr:cNvPr id="62476" name="Button 12" hidden="1">
              <a:extLst>
                <a:ext uri="{63B3BB69-23CF-44E3-9099-C40C66FF867C}">
                  <a14:compatExt spid="_x0000_s62476"/>
                </a:ext>
                <a:ext uri="{FF2B5EF4-FFF2-40B4-BE49-F238E27FC236}">
                  <a16:creationId xmlns:a16="http://schemas.microsoft.com/office/drawing/2014/main" id="{00000000-0008-0000-0400-00000C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6</xdr:row>
          <xdr:rowOff>104775</xdr:rowOff>
        </xdr:from>
        <xdr:to>
          <xdr:col>1</xdr:col>
          <xdr:colOff>38100</xdr:colOff>
          <xdr:row>7</xdr:row>
          <xdr:rowOff>142875</xdr:rowOff>
        </xdr:to>
        <xdr:sp macro="" textlink="">
          <xdr:nvSpPr>
            <xdr:cNvPr id="62477" name="Button 13" hidden="1">
              <a:extLst>
                <a:ext uri="{63B3BB69-23CF-44E3-9099-C40C66FF867C}">
                  <a14:compatExt spid="_x0000_s62477"/>
                </a:ext>
                <a:ext uri="{FF2B5EF4-FFF2-40B4-BE49-F238E27FC236}">
                  <a16:creationId xmlns:a16="http://schemas.microsoft.com/office/drawing/2014/main" id="{00000000-0008-0000-0400-00000D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Personnel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6</xdr:row>
          <xdr:rowOff>104775</xdr:rowOff>
        </xdr:from>
        <xdr:to>
          <xdr:col>1</xdr:col>
          <xdr:colOff>1495425</xdr:colOff>
          <xdr:row>7</xdr:row>
          <xdr:rowOff>142875</xdr:rowOff>
        </xdr:to>
        <xdr:sp macro="" textlink="">
          <xdr:nvSpPr>
            <xdr:cNvPr id="62478" name="Button 14" hidden="1">
              <a:extLst>
                <a:ext uri="{63B3BB69-23CF-44E3-9099-C40C66FF867C}">
                  <a14:compatExt spid="_x0000_s62478"/>
                </a:ext>
                <a:ext uri="{FF2B5EF4-FFF2-40B4-BE49-F238E27FC236}">
                  <a16:creationId xmlns:a16="http://schemas.microsoft.com/office/drawing/2014/main" id="{00000000-0008-0000-0400-00000E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132</xdr:row>
          <xdr:rowOff>57150</xdr:rowOff>
        </xdr:from>
        <xdr:to>
          <xdr:col>1</xdr:col>
          <xdr:colOff>38100</xdr:colOff>
          <xdr:row>132</xdr:row>
          <xdr:rowOff>285750</xdr:rowOff>
        </xdr:to>
        <xdr:sp macro="" textlink="">
          <xdr:nvSpPr>
            <xdr:cNvPr id="62479" name="Button 15" hidden="1">
              <a:extLst>
                <a:ext uri="{63B3BB69-23CF-44E3-9099-C40C66FF867C}">
                  <a14:compatExt spid="_x0000_s62479"/>
                </a:ext>
                <a:ext uri="{FF2B5EF4-FFF2-40B4-BE49-F238E27FC236}">
                  <a16:creationId xmlns:a16="http://schemas.microsoft.com/office/drawing/2014/main" id="{00000000-0008-0000-0400-00000F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Indirect Cost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132</xdr:row>
          <xdr:rowOff>57150</xdr:rowOff>
        </xdr:from>
        <xdr:to>
          <xdr:col>2</xdr:col>
          <xdr:colOff>200025</xdr:colOff>
          <xdr:row>132</xdr:row>
          <xdr:rowOff>285750</xdr:rowOff>
        </xdr:to>
        <xdr:sp macro="" textlink="">
          <xdr:nvSpPr>
            <xdr:cNvPr id="62480" name="Button 16" hidden="1">
              <a:extLst>
                <a:ext uri="{63B3BB69-23CF-44E3-9099-C40C66FF867C}">
                  <a14:compatExt spid="_x0000_s62480"/>
                </a:ext>
                <a:ext uri="{FF2B5EF4-FFF2-40B4-BE49-F238E27FC236}">
                  <a16:creationId xmlns:a16="http://schemas.microsoft.com/office/drawing/2014/main" id="{00000000-0008-0000-0400-000010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19050</xdr:rowOff>
        </xdr:from>
        <xdr:to>
          <xdr:col>11</xdr:col>
          <xdr:colOff>704850</xdr:colOff>
          <xdr:row>12</xdr:row>
          <xdr:rowOff>257175</xdr:rowOff>
        </xdr:to>
        <xdr:sp macro="" textlink="">
          <xdr:nvSpPr>
            <xdr:cNvPr id="62481" name="Button 17" hidden="1">
              <a:extLst>
                <a:ext uri="{63B3BB69-23CF-44E3-9099-C40C66FF867C}">
                  <a14:compatExt spid="_x0000_s62481"/>
                </a:ext>
                <a:ext uri="{FF2B5EF4-FFF2-40B4-BE49-F238E27FC236}">
                  <a16:creationId xmlns:a16="http://schemas.microsoft.com/office/drawing/2014/main" id="{00000000-0008-0000-0400-000011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24</xdr:row>
          <xdr:rowOff>19050</xdr:rowOff>
        </xdr:from>
        <xdr:to>
          <xdr:col>12</xdr:col>
          <xdr:colOff>0</xdr:colOff>
          <xdr:row>24</xdr:row>
          <xdr:rowOff>257175</xdr:rowOff>
        </xdr:to>
        <xdr:sp macro="" textlink="">
          <xdr:nvSpPr>
            <xdr:cNvPr id="62482" name="Button 18" hidden="1">
              <a:extLst>
                <a:ext uri="{63B3BB69-23CF-44E3-9099-C40C66FF867C}">
                  <a14:compatExt spid="_x0000_s62482"/>
                </a:ext>
                <a:ext uri="{FF2B5EF4-FFF2-40B4-BE49-F238E27FC236}">
                  <a16:creationId xmlns:a16="http://schemas.microsoft.com/office/drawing/2014/main" id="{00000000-0008-0000-0400-000012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180975</xdr:colOff>
          <xdr:row>36</xdr:row>
          <xdr:rowOff>19050</xdr:rowOff>
        </xdr:from>
        <xdr:to>
          <xdr:col>12</xdr:col>
          <xdr:colOff>0</xdr:colOff>
          <xdr:row>36</xdr:row>
          <xdr:rowOff>257175</xdr:rowOff>
        </xdr:to>
        <xdr:sp macro="" textlink="">
          <xdr:nvSpPr>
            <xdr:cNvPr id="62483" name="Button 19" hidden="1">
              <a:extLst>
                <a:ext uri="{63B3BB69-23CF-44E3-9099-C40C66FF867C}">
                  <a14:compatExt spid="_x0000_s62483"/>
                </a:ext>
                <a:ext uri="{FF2B5EF4-FFF2-40B4-BE49-F238E27FC236}">
                  <a16:creationId xmlns:a16="http://schemas.microsoft.com/office/drawing/2014/main" id="{00000000-0008-0000-0400-000013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48</xdr:row>
          <xdr:rowOff>19050</xdr:rowOff>
        </xdr:from>
        <xdr:to>
          <xdr:col>12</xdr:col>
          <xdr:colOff>0</xdr:colOff>
          <xdr:row>48</xdr:row>
          <xdr:rowOff>257175</xdr:rowOff>
        </xdr:to>
        <xdr:sp macro="" textlink="">
          <xdr:nvSpPr>
            <xdr:cNvPr id="62484" name="Button 20" hidden="1">
              <a:extLst>
                <a:ext uri="{63B3BB69-23CF-44E3-9099-C40C66FF867C}">
                  <a14:compatExt spid="_x0000_s62484"/>
                </a:ext>
                <a:ext uri="{FF2B5EF4-FFF2-40B4-BE49-F238E27FC236}">
                  <a16:creationId xmlns:a16="http://schemas.microsoft.com/office/drawing/2014/main" id="{00000000-0008-0000-0400-000014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60</xdr:row>
          <xdr:rowOff>19050</xdr:rowOff>
        </xdr:from>
        <xdr:to>
          <xdr:col>12</xdr:col>
          <xdr:colOff>0</xdr:colOff>
          <xdr:row>60</xdr:row>
          <xdr:rowOff>257175</xdr:rowOff>
        </xdr:to>
        <xdr:sp macro="" textlink="">
          <xdr:nvSpPr>
            <xdr:cNvPr id="62485" name="Button 21" hidden="1">
              <a:extLst>
                <a:ext uri="{63B3BB69-23CF-44E3-9099-C40C66FF867C}">
                  <a14:compatExt spid="_x0000_s62485"/>
                </a:ext>
                <a:ext uri="{FF2B5EF4-FFF2-40B4-BE49-F238E27FC236}">
                  <a16:creationId xmlns:a16="http://schemas.microsoft.com/office/drawing/2014/main" id="{00000000-0008-0000-0400-000015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126</xdr:row>
          <xdr:rowOff>38100</xdr:rowOff>
        </xdr:from>
        <xdr:to>
          <xdr:col>11</xdr:col>
          <xdr:colOff>228600</xdr:colOff>
          <xdr:row>126</xdr:row>
          <xdr:rowOff>266700</xdr:rowOff>
        </xdr:to>
        <xdr:sp macro="" textlink="">
          <xdr:nvSpPr>
            <xdr:cNvPr id="62486" name="Button 22" hidden="1">
              <a:extLst>
                <a:ext uri="{63B3BB69-23CF-44E3-9099-C40C66FF867C}">
                  <a14:compatExt spid="_x0000_s62486"/>
                </a:ext>
                <a:ext uri="{FF2B5EF4-FFF2-40B4-BE49-F238E27FC236}">
                  <a16:creationId xmlns:a16="http://schemas.microsoft.com/office/drawing/2014/main" id="{00000000-0008-0000-0400-000016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138</xdr:row>
          <xdr:rowOff>19050</xdr:rowOff>
        </xdr:from>
        <xdr:to>
          <xdr:col>12</xdr:col>
          <xdr:colOff>0</xdr:colOff>
          <xdr:row>138</xdr:row>
          <xdr:rowOff>257175</xdr:rowOff>
        </xdr:to>
        <xdr:sp macro="" textlink="">
          <xdr:nvSpPr>
            <xdr:cNvPr id="62487" name="Button 23" hidden="1">
              <a:extLst>
                <a:ext uri="{63B3BB69-23CF-44E3-9099-C40C66FF867C}">
                  <a14:compatExt spid="_x0000_s62487"/>
                </a:ext>
                <a:ext uri="{FF2B5EF4-FFF2-40B4-BE49-F238E27FC236}">
                  <a16:creationId xmlns:a16="http://schemas.microsoft.com/office/drawing/2014/main" id="{00000000-0008-0000-0400-000017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28575</xdr:colOff>
          <xdr:row>66</xdr:row>
          <xdr:rowOff>66675</xdr:rowOff>
        </xdr:from>
        <xdr:to>
          <xdr:col>1</xdr:col>
          <xdr:colOff>28575</xdr:colOff>
          <xdr:row>67</xdr:row>
          <xdr:rowOff>104775</xdr:rowOff>
        </xdr:to>
        <xdr:sp macro="" textlink="">
          <xdr:nvSpPr>
            <xdr:cNvPr id="62488" name="Button 24" hidden="1">
              <a:extLst>
                <a:ext uri="{63B3BB69-23CF-44E3-9099-C40C66FF867C}">
                  <a14:compatExt spid="_x0000_s62488"/>
                </a:ext>
                <a:ext uri="{FF2B5EF4-FFF2-40B4-BE49-F238E27FC236}">
                  <a16:creationId xmlns:a16="http://schemas.microsoft.com/office/drawing/2014/main" id="{00000000-0008-0000-0400-000018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Construction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66</xdr:row>
          <xdr:rowOff>66675</xdr:rowOff>
        </xdr:from>
        <xdr:to>
          <xdr:col>2</xdr:col>
          <xdr:colOff>238125</xdr:colOff>
          <xdr:row>67</xdr:row>
          <xdr:rowOff>104775</xdr:rowOff>
        </xdr:to>
        <xdr:sp macro="" textlink="">
          <xdr:nvSpPr>
            <xdr:cNvPr id="62489" name="Button 25" hidden="1">
              <a:extLst>
                <a:ext uri="{63B3BB69-23CF-44E3-9099-C40C66FF867C}">
                  <a14:compatExt spid="_x0000_s62489"/>
                </a:ext>
                <a:ext uri="{FF2B5EF4-FFF2-40B4-BE49-F238E27FC236}">
                  <a16:creationId xmlns:a16="http://schemas.microsoft.com/office/drawing/2014/main" id="{00000000-0008-0000-0400-000019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190500</xdr:colOff>
          <xdr:row>72</xdr:row>
          <xdr:rowOff>19050</xdr:rowOff>
        </xdr:from>
        <xdr:to>
          <xdr:col>11</xdr:col>
          <xdr:colOff>733425</xdr:colOff>
          <xdr:row>72</xdr:row>
          <xdr:rowOff>257175</xdr:rowOff>
        </xdr:to>
        <xdr:sp macro="" textlink="">
          <xdr:nvSpPr>
            <xdr:cNvPr id="62490" name="Button 26" hidden="1">
              <a:extLst>
                <a:ext uri="{63B3BB69-23CF-44E3-9099-C40C66FF867C}">
                  <a14:compatExt spid="_x0000_s62490"/>
                </a:ext>
                <a:ext uri="{FF2B5EF4-FFF2-40B4-BE49-F238E27FC236}">
                  <a16:creationId xmlns:a16="http://schemas.microsoft.com/office/drawing/2014/main" id="{00000000-0008-0000-0400-00001A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99</xdr:row>
          <xdr:rowOff>57150</xdr:rowOff>
        </xdr:from>
        <xdr:to>
          <xdr:col>1</xdr:col>
          <xdr:colOff>47625</xdr:colOff>
          <xdr:row>99</xdr:row>
          <xdr:rowOff>285750</xdr:rowOff>
        </xdr:to>
        <xdr:sp macro="" textlink="">
          <xdr:nvSpPr>
            <xdr:cNvPr id="62491" name="Button 27" hidden="1">
              <a:extLst>
                <a:ext uri="{63B3BB69-23CF-44E3-9099-C40C66FF867C}">
                  <a14:compatExt spid="_x0000_s62491"/>
                </a:ext>
                <a:ext uri="{FF2B5EF4-FFF2-40B4-BE49-F238E27FC236}">
                  <a16:creationId xmlns:a16="http://schemas.microsoft.com/office/drawing/2014/main" id="{00000000-0008-0000-0400-00001B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99</xdr:row>
          <xdr:rowOff>57150</xdr:rowOff>
        </xdr:from>
        <xdr:to>
          <xdr:col>2</xdr:col>
          <xdr:colOff>247650</xdr:colOff>
          <xdr:row>99</xdr:row>
          <xdr:rowOff>285750</xdr:rowOff>
        </xdr:to>
        <xdr:sp macro="" textlink="">
          <xdr:nvSpPr>
            <xdr:cNvPr id="62492" name="Button 28" hidden="1">
              <a:extLst>
                <a:ext uri="{63B3BB69-23CF-44E3-9099-C40C66FF867C}">
                  <a14:compatExt spid="_x0000_s62492"/>
                </a:ext>
                <a:ext uri="{FF2B5EF4-FFF2-40B4-BE49-F238E27FC236}">
                  <a16:creationId xmlns:a16="http://schemas.microsoft.com/office/drawing/2014/main" id="{00000000-0008-0000-0400-00001C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93</xdr:row>
          <xdr:rowOff>19050</xdr:rowOff>
        </xdr:from>
        <xdr:to>
          <xdr:col>11</xdr:col>
          <xdr:colOff>704850</xdr:colOff>
          <xdr:row>93</xdr:row>
          <xdr:rowOff>257175</xdr:rowOff>
        </xdr:to>
        <xdr:sp macro="" textlink="">
          <xdr:nvSpPr>
            <xdr:cNvPr id="62493" name="Button 29" hidden="1">
              <a:extLst>
                <a:ext uri="{63B3BB69-23CF-44E3-9099-C40C66FF867C}">
                  <a14:compatExt spid="_x0000_s62493"/>
                </a:ext>
                <a:ext uri="{FF2B5EF4-FFF2-40B4-BE49-F238E27FC236}">
                  <a16:creationId xmlns:a16="http://schemas.microsoft.com/office/drawing/2014/main" id="{00000000-0008-0000-0400-00001D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114</xdr:row>
          <xdr:rowOff>19050</xdr:rowOff>
        </xdr:from>
        <xdr:to>
          <xdr:col>11</xdr:col>
          <xdr:colOff>704850</xdr:colOff>
          <xdr:row>114</xdr:row>
          <xdr:rowOff>257175</xdr:rowOff>
        </xdr:to>
        <xdr:sp macro="" textlink="">
          <xdr:nvSpPr>
            <xdr:cNvPr id="62494" name="Button 30" hidden="1">
              <a:extLst>
                <a:ext uri="{63B3BB69-23CF-44E3-9099-C40C66FF867C}">
                  <a14:compatExt spid="_x0000_s62494"/>
                </a:ext>
                <a:ext uri="{FF2B5EF4-FFF2-40B4-BE49-F238E27FC236}">
                  <a16:creationId xmlns:a16="http://schemas.microsoft.com/office/drawing/2014/main" id="{00000000-0008-0000-0400-00001E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88</xdr:row>
          <xdr:rowOff>57150</xdr:rowOff>
        </xdr:from>
        <xdr:to>
          <xdr:col>1</xdr:col>
          <xdr:colOff>95250</xdr:colOff>
          <xdr:row>88</xdr:row>
          <xdr:rowOff>295275</xdr:rowOff>
        </xdr:to>
        <xdr:sp macro="" textlink="">
          <xdr:nvSpPr>
            <xdr:cNvPr id="62495" name="Button 31" hidden="1">
              <a:extLst>
                <a:ext uri="{63B3BB69-23CF-44E3-9099-C40C66FF867C}">
                  <a14:compatExt spid="_x0000_s62495"/>
                </a:ext>
                <a:ext uri="{FF2B5EF4-FFF2-40B4-BE49-F238E27FC236}">
                  <a16:creationId xmlns:a16="http://schemas.microsoft.com/office/drawing/2014/main" id="{00000000-0008-0000-0400-00001F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88</xdr:row>
          <xdr:rowOff>57150</xdr:rowOff>
        </xdr:from>
        <xdr:to>
          <xdr:col>2</xdr:col>
          <xdr:colOff>266700</xdr:colOff>
          <xdr:row>88</xdr:row>
          <xdr:rowOff>285750</xdr:rowOff>
        </xdr:to>
        <xdr:sp macro="" textlink="">
          <xdr:nvSpPr>
            <xdr:cNvPr id="62496" name="Button 32" hidden="1">
              <a:extLst>
                <a:ext uri="{63B3BB69-23CF-44E3-9099-C40C66FF867C}">
                  <a14:compatExt spid="_x0000_s62496"/>
                </a:ext>
                <a:ext uri="{FF2B5EF4-FFF2-40B4-BE49-F238E27FC236}">
                  <a16:creationId xmlns:a16="http://schemas.microsoft.com/office/drawing/2014/main" id="{00000000-0008-0000-0400-000020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109</xdr:row>
          <xdr:rowOff>47625</xdr:rowOff>
        </xdr:from>
        <xdr:to>
          <xdr:col>2</xdr:col>
          <xdr:colOff>276225</xdr:colOff>
          <xdr:row>109</xdr:row>
          <xdr:rowOff>266700</xdr:rowOff>
        </xdr:to>
        <xdr:sp macro="" textlink="">
          <xdr:nvSpPr>
            <xdr:cNvPr id="62497" name="Button 33" hidden="1">
              <a:extLst>
                <a:ext uri="{63B3BB69-23CF-44E3-9099-C40C66FF867C}">
                  <a14:compatExt spid="_x0000_s62497"/>
                </a:ext>
                <a:ext uri="{FF2B5EF4-FFF2-40B4-BE49-F238E27FC236}">
                  <a16:creationId xmlns:a16="http://schemas.microsoft.com/office/drawing/2014/main" id="{00000000-0008-0000-0400-000021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109</xdr:row>
          <xdr:rowOff>38100</xdr:rowOff>
        </xdr:from>
        <xdr:to>
          <xdr:col>1</xdr:col>
          <xdr:colOff>95250</xdr:colOff>
          <xdr:row>109</xdr:row>
          <xdr:rowOff>276225</xdr:rowOff>
        </xdr:to>
        <xdr:sp macro="" textlink="">
          <xdr:nvSpPr>
            <xdr:cNvPr id="62498" name="Button 34" hidden="1">
              <a:extLst>
                <a:ext uri="{63B3BB69-23CF-44E3-9099-C40C66FF867C}">
                  <a14:compatExt spid="_x0000_s62498"/>
                </a:ext>
                <a:ext uri="{FF2B5EF4-FFF2-40B4-BE49-F238E27FC236}">
                  <a16:creationId xmlns:a16="http://schemas.microsoft.com/office/drawing/2014/main" id="{00000000-0008-0000-0400-000022F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30</xdr:row>
          <xdr:rowOff>180975</xdr:rowOff>
        </xdr:from>
        <xdr:to>
          <xdr:col>1</xdr:col>
          <xdr:colOff>47625</xdr:colOff>
          <xdr:row>31</xdr:row>
          <xdr:rowOff>219075</xdr:rowOff>
        </xdr:to>
        <xdr:sp macro="" textlink="">
          <xdr:nvSpPr>
            <xdr:cNvPr id="63489" name="Button 1" hidden="1">
              <a:extLst>
                <a:ext uri="{63B3BB69-23CF-44E3-9099-C40C66FF867C}">
                  <a14:compatExt spid="_x0000_s63489"/>
                </a:ext>
                <a:ext uri="{FF2B5EF4-FFF2-40B4-BE49-F238E27FC236}">
                  <a16:creationId xmlns:a16="http://schemas.microsoft.com/office/drawing/2014/main" id="{00000000-0008-0000-0500-000001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66675</xdr:rowOff>
        </xdr:from>
        <xdr:to>
          <xdr:col>1</xdr:col>
          <xdr:colOff>47625</xdr:colOff>
          <xdr:row>43</xdr:row>
          <xdr:rowOff>104775</xdr:rowOff>
        </xdr:to>
        <xdr:sp macro="" textlink="">
          <xdr:nvSpPr>
            <xdr:cNvPr id="63490" name="Button 2" hidden="1">
              <a:extLst>
                <a:ext uri="{63B3BB69-23CF-44E3-9099-C40C66FF867C}">
                  <a14:compatExt spid="_x0000_s63490"/>
                </a:ext>
                <a:ext uri="{FF2B5EF4-FFF2-40B4-BE49-F238E27FC236}">
                  <a16:creationId xmlns:a16="http://schemas.microsoft.com/office/drawing/2014/main" id="{00000000-0008-0000-0500-000002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Equipment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54</xdr:row>
          <xdr:rowOff>66675</xdr:rowOff>
        </xdr:from>
        <xdr:to>
          <xdr:col>1</xdr:col>
          <xdr:colOff>66675</xdr:colOff>
          <xdr:row>55</xdr:row>
          <xdr:rowOff>104775</xdr:rowOff>
        </xdr:to>
        <xdr:sp macro="" textlink="">
          <xdr:nvSpPr>
            <xdr:cNvPr id="63491" name="Button 3" hidden="1">
              <a:extLst>
                <a:ext uri="{63B3BB69-23CF-44E3-9099-C40C66FF867C}">
                  <a14:compatExt spid="_x0000_s63491"/>
                </a:ext>
                <a:ext uri="{FF2B5EF4-FFF2-40B4-BE49-F238E27FC236}">
                  <a16:creationId xmlns:a16="http://schemas.microsoft.com/office/drawing/2014/main" id="{00000000-0008-0000-0500-000003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Supply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78</xdr:row>
          <xdr:rowOff>66675</xdr:rowOff>
        </xdr:from>
        <xdr:to>
          <xdr:col>1</xdr:col>
          <xdr:colOff>47625</xdr:colOff>
          <xdr:row>79</xdr:row>
          <xdr:rowOff>104775</xdr:rowOff>
        </xdr:to>
        <xdr:sp macro="" textlink="">
          <xdr:nvSpPr>
            <xdr:cNvPr id="63492" name="Button 4" hidden="1">
              <a:extLst>
                <a:ext uri="{63B3BB69-23CF-44E3-9099-C40C66FF867C}">
                  <a14:compatExt spid="_x0000_s63492"/>
                </a:ext>
                <a:ext uri="{FF2B5EF4-FFF2-40B4-BE49-F238E27FC236}">
                  <a16:creationId xmlns:a16="http://schemas.microsoft.com/office/drawing/2014/main" id="{00000000-0008-0000-0500-000004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120</xdr:row>
          <xdr:rowOff>57150</xdr:rowOff>
        </xdr:from>
        <xdr:to>
          <xdr:col>1</xdr:col>
          <xdr:colOff>47625</xdr:colOff>
          <xdr:row>120</xdr:row>
          <xdr:rowOff>285750</xdr:rowOff>
        </xdr:to>
        <xdr:sp macro="" textlink="">
          <xdr:nvSpPr>
            <xdr:cNvPr id="63493" name="Button 5" hidden="1">
              <a:extLst>
                <a:ext uri="{63B3BB69-23CF-44E3-9099-C40C66FF867C}">
                  <a14:compatExt spid="_x0000_s63493"/>
                </a:ext>
                <a:ext uri="{FF2B5EF4-FFF2-40B4-BE49-F238E27FC236}">
                  <a16:creationId xmlns:a16="http://schemas.microsoft.com/office/drawing/2014/main" id="{00000000-0008-0000-0500-000005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30</xdr:row>
          <xdr:rowOff>180975</xdr:rowOff>
        </xdr:from>
        <xdr:to>
          <xdr:col>2</xdr:col>
          <xdr:colOff>247650</xdr:colOff>
          <xdr:row>31</xdr:row>
          <xdr:rowOff>219075</xdr:rowOff>
        </xdr:to>
        <xdr:sp macro="" textlink="">
          <xdr:nvSpPr>
            <xdr:cNvPr id="63494" name="Button 6" hidden="1">
              <a:extLst>
                <a:ext uri="{63B3BB69-23CF-44E3-9099-C40C66FF867C}">
                  <a14:compatExt spid="_x0000_s63494"/>
                </a:ext>
                <a:ext uri="{FF2B5EF4-FFF2-40B4-BE49-F238E27FC236}">
                  <a16:creationId xmlns:a16="http://schemas.microsoft.com/office/drawing/2014/main" id="{00000000-0008-0000-0500-000006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42</xdr:row>
          <xdr:rowOff>66675</xdr:rowOff>
        </xdr:from>
        <xdr:to>
          <xdr:col>2</xdr:col>
          <xdr:colOff>209550</xdr:colOff>
          <xdr:row>43</xdr:row>
          <xdr:rowOff>104775</xdr:rowOff>
        </xdr:to>
        <xdr:sp macro="" textlink="">
          <xdr:nvSpPr>
            <xdr:cNvPr id="63495" name="Button 7" hidden="1">
              <a:extLst>
                <a:ext uri="{63B3BB69-23CF-44E3-9099-C40C66FF867C}">
                  <a14:compatExt spid="_x0000_s63495"/>
                </a:ext>
                <a:ext uri="{FF2B5EF4-FFF2-40B4-BE49-F238E27FC236}">
                  <a16:creationId xmlns:a16="http://schemas.microsoft.com/office/drawing/2014/main" id="{00000000-0008-0000-0500-000007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54</xdr:row>
          <xdr:rowOff>66675</xdr:rowOff>
        </xdr:from>
        <xdr:to>
          <xdr:col>2</xdr:col>
          <xdr:colOff>238125</xdr:colOff>
          <xdr:row>55</xdr:row>
          <xdr:rowOff>104775</xdr:rowOff>
        </xdr:to>
        <xdr:sp macro="" textlink="">
          <xdr:nvSpPr>
            <xdr:cNvPr id="63496" name="Button 8" hidden="1">
              <a:extLst>
                <a:ext uri="{63B3BB69-23CF-44E3-9099-C40C66FF867C}">
                  <a14:compatExt spid="_x0000_s63496"/>
                </a:ext>
                <a:ext uri="{FF2B5EF4-FFF2-40B4-BE49-F238E27FC236}">
                  <a16:creationId xmlns:a16="http://schemas.microsoft.com/office/drawing/2014/main" id="{00000000-0008-0000-0500-000008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78</xdr:row>
          <xdr:rowOff>66675</xdr:rowOff>
        </xdr:from>
        <xdr:to>
          <xdr:col>2</xdr:col>
          <xdr:colOff>247650</xdr:colOff>
          <xdr:row>79</xdr:row>
          <xdr:rowOff>104775</xdr:rowOff>
        </xdr:to>
        <xdr:sp macro="" textlink="">
          <xdr:nvSpPr>
            <xdr:cNvPr id="63497" name="Button 9" hidden="1">
              <a:extLst>
                <a:ext uri="{63B3BB69-23CF-44E3-9099-C40C66FF867C}">
                  <a14:compatExt spid="_x0000_s63497"/>
                </a:ext>
                <a:ext uri="{FF2B5EF4-FFF2-40B4-BE49-F238E27FC236}">
                  <a16:creationId xmlns:a16="http://schemas.microsoft.com/office/drawing/2014/main" id="{00000000-0008-0000-0500-000009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120</xdr:row>
          <xdr:rowOff>57150</xdr:rowOff>
        </xdr:from>
        <xdr:to>
          <xdr:col>1</xdr:col>
          <xdr:colOff>1514475</xdr:colOff>
          <xdr:row>120</xdr:row>
          <xdr:rowOff>285750</xdr:rowOff>
        </xdr:to>
        <xdr:sp macro="" textlink="">
          <xdr:nvSpPr>
            <xdr:cNvPr id="63498" name="Button 10" hidden="1">
              <a:extLst>
                <a:ext uri="{63B3BB69-23CF-44E3-9099-C40C66FF867C}">
                  <a14:compatExt spid="_x0000_s63498"/>
                </a:ext>
                <a:ext uri="{FF2B5EF4-FFF2-40B4-BE49-F238E27FC236}">
                  <a16:creationId xmlns:a16="http://schemas.microsoft.com/office/drawing/2014/main" id="{00000000-0008-0000-0500-00000A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18</xdr:row>
          <xdr:rowOff>104775</xdr:rowOff>
        </xdr:from>
        <xdr:to>
          <xdr:col>1</xdr:col>
          <xdr:colOff>47625</xdr:colOff>
          <xdr:row>19</xdr:row>
          <xdr:rowOff>142875</xdr:rowOff>
        </xdr:to>
        <xdr:sp macro="" textlink="">
          <xdr:nvSpPr>
            <xdr:cNvPr id="63499" name="Button 11" hidden="1">
              <a:extLst>
                <a:ext uri="{63B3BB69-23CF-44E3-9099-C40C66FF867C}">
                  <a14:compatExt spid="_x0000_s63499"/>
                </a:ext>
                <a:ext uri="{FF2B5EF4-FFF2-40B4-BE49-F238E27FC236}">
                  <a16:creationId xmlns:a16="http://schemas.microsoft.com/office/drawing/2014/main" id="{00000000-0008-0000-0500-00000B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Benefit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18</xdr:row>
          <xdr:rowOff>104775</xdr:rowOff>
        </xdr:from>
        <xdr:to>
          <xdr:col>2</xdr:col>
          <xdr:colOff>219075</xdr:colOff>
          <xdr:row>19</xdr:row>
          <xdr:rowOff>142875</xdr:rowOff>
        </xdr:to>
        <xdr:sp macro="" textlink="">
          <xdr:nvSpPr>
            <xdr:cNvPr id="63500" name="Button 12" hidden="1">
              <a:extLst>
                <a:ext uri="{63B3BB69-23CF-44E3-9099-C40C66FF867C}">
                  <a14:compatExt spid="_x0000_s63500"/>
                </a:ext>
                <a:ext uri="{FF2B5EF4-FFF2-40B4-BE49-F238E27FC236}">
                  <a16:creationId xmlns:a16="http://schemas.microsoft.com/office/drawing/2014/main" id="{00000000-0008-0000-0500-00000C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6</xdr:row>
          <xdr:rowOff>104775</xdr:rowOff>
        </xdr:from>
        <xdr:to>
          <xdr:col>1</xdr:col>
          <xdr:colOff>38100</xdr:colOff>
          <xdr:row>7</xdr:row>
          <xdr:rowOff>142875</xdr:rowOff>
        </xdr:to>
        <xdr:sp macro="" textlink="">
          <xdr:nvSpPr>
            <xdr:cNvPr id="63501" name="Button 13" hidden="1">
              <a:extLst>
                <a:ext uri="{63B3BB69-23CF-44E3-9099-C40C66FF867C}">
                  <a14:compatExt spid="_x0000_s63501"/>
                </a:ext>
                <a:ext uri="{FF2B5EF4-FFF2-40B4-BE49-F238E27FC236}">
                  <a16:creationId xmlns:a16="http://schemas.microsoft.com/office/drawing/2014/main" id="{00000000-0008-0000-0500-00000D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Personnel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6</xdr:row>
          <xdr:rowOff>104775</xdr:rowOff>
        </xdr:from>
        <xdr:to>
          <xdr:col>1</xdr:col>
          <xdr:colOff>1495425</xdr:colOff>
          <xdr:row>7</xdr:row>
          <xdr:rowOff>142875</xdr:rowOff>
        </xdr:to>
        <xdr:sp macro="" textlink="">
          <xdr:nvSpPr>
            <xdr:cNvPr id="63502" name="Button 14" hidden="1">
              <a:extLst>
                <a:ext uri="{63B3BB69-23CF-44E3-9099-C40C66FF867C}">
                  <a14:compatExt spid="_x0000_s63502"/>
                </a:ext>
                <a:ext uri="{FF2B5EF4-FFF2-40B4-BE49-F238E27FC236}">
                  <a16:creationId xmlns:a16="http://schemas.microsoft.com/office/drawing/2014/main" id="{00000000-0008-0000-0500-00000E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132</xdr:row>
          <xdr:rowOff>57150</xdr:rowOff>
        </xdr:from>
        <xdr:to>
          <xdr:col>1</xdr:col>
          <xdr:colOff>38100</xdr:colOff>
          <xdr:row>132</xdr:row>
          <xdr:rowOff>285750</xdr:rowOff>
        </xdr:to>
        <xdr:sp macro="" textlink="">
          <xdr:nvSpPr>
            <xdr:cNvPr id="63503" name="Button 15" hidden="1">
              <a:extLst>
                <a:ext uri="{63B3BB69-23CF-44E3-9099-C40C66FF867C}">
                  <a14:compatExt spid="_x0000_s63503"/>
                </a:ext>
                <a:ext uri="{FF2B5EF4-FFF2-40B4-BE49-F238E27FC236}">
                  <a16:creationId xmlns:a16="http://schemas.microsoft.com/office/drawing/2014/main" id="{00000000-0008-0000-0500-00000F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Indirect Cost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132</xdr:row>
          <xdr:rowOff>57150</xdr:rowOff>
        </xdr:from>
        <xdr:to>
          <xdr:col>2</xdr:col>
          <xdr:colOff>200025</xdr:colOff>
          <xdr:row>132</xdr:row>
          <xdr:rowOff>285750</xdr:rowOff>
        </xdr:to>
        <xdr:sp macro="" textlink="">
          <xdr:nvSpPr>
            <xdr:cNvPr id="63504" name="Button 16" hidden="1">
              <a:extLst>
                <a:ext uri="{63B3BB69-23CF-44E3-9099-C40C66FF867C}">
                  <a14:compatExt spid="_x0000_s63504"/>
                </a:ext>
                <a:ext uri="{FF2B5EF4-FFF2-40B4-BE49-F238E27FC236}">
                  <a16:creationId xmlns:a16="http://schemas.microsoft.com/office/drawing/2014/main" id="{00000000-0008-0000-0500-000010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19050</xdr:rowOff>
        </xdr:from>
        <xdr:to>
          <xdr:col>11</xdr:col>
          <xdr:colOff>704850</xdr:colOff>
          <xdr:row>12</xdr:row>
          <xdr:rowOff>257175</xdr:rowOff>
        </xdr:to>
        <xdr:sp macro="" textlink="">
          <xdr:nvSpPr>
            <xdr:cNvPr id="63505" name="Button 17" hidden="1">
              <a:extLst>
                <a:ext uri="{63B3BB69-23CF-44E3-9099-C40C66FF867C}">
                  <a14:compatExt spid="_x0000_s63505"/>
                </a:ext>
                <a:ext uri="{FF2B5EF4-FFF2-40B4-BE49-F238E27FC236}">
                  <a16:creationId xmlns:a16="http://schemas.microsoft.com/office/drawing/2014/main" id="{00000000-0008-0000-0500-000011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24</xdr:row>
          <xdr:rowOff>19050</xdr:rowOff>
        </xdr:from>
        <xdr:to>
          <xdr:col>12</xdr:col>
          <xdr:colOff>0</xdr:colOff>
          <xdr:row>24</xdr:row>
          <xdr:rowOff>257175</xdr:rowOff>
        </xdr:to>
        <xdr:sp macro="" textlink="">
          <xdr:nvSpPr>
            <xdr:cNvPr id="63506" name="Button 18" hidden="1">
              <a:extLst>
                <a:ext uri="{63B3BB69-23CF-44E3-9099-C40C66FF867C}">
                  <a14:compatExt spid="_x0000_s63506"/>
                </a:ext>
                <a:ext uri="{FF2B5EF4-FFF2-40B4-BE49-F238E27FC236}">
                  <a16:creationId xmlns:a16="http://schemas.microsoft.com/office/drawing/2014/main" id="{00000000-0008-0000-0500-000012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180975</xdr:colOff>
          <xdr:row>36</xdr:row>
          <xdr:rowOff>19050</xdr:rowOff>
        </xdr:from>
        <xdr:to>
          <xdr:col>12</xdr:col>
          <xdr:colOff>0</xdr:colOff>
          <xdr:row>36</xdr:row>
          <xdr:rowOff>257175</xdr:rowOff>
        </xdr:to>
        <xdr:sp macro="" textlink="">
          <xdr:nvSpPr>
            <xdr:cNvPr id="63507" name="Button 19" hidden="1">
              <a:extLst>
                <a:ext uri="{63B3BB69-23CF-44E3-9099-C40C66FF867C}">
                  <a14:compatExt spid="_x0000_s63507"/>
                </a:ext>
                <a:ext uri="{FF2B5EF4-FFF2-40B4-BE49-F238E27FC236}">
                  <a16:creationId xmlns:a16="http://schemas.microsoft.com/office/drawing/2014/main" id="{00000000-0008-0000-0500-000013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48</xdr:row>
          <xdr:rowOff>19050</xdr:rowOff>
        </xdr:from>
        <xdr:to>
          <xdr:col>12</xdr:col>
          <xdr:colOff>0</xdr:colOff>
          <xdr:row>48</xdr:row>
          <xdr:rowOff>257175</xdr:rowOff>
        </xdr:to>
        <xdr:sp macro="" textlink="">
          <xdr:nvSpPr>
            <xdr:cNvPr id="63508" name="Button 20" hidden="1">
              <a:extLst>
                <a:ext uri="{63B3BB69-23CF-44E3-9099-C40C66FF867C}">
                  <a14:compatExt spid="_x0000_s63508"/>
                </a:ext>
                <a:ext uri="{FF2B5EF4-FFF2-40B4-BE49-F238E27FC236}">
                  <a16:creationId xmlns:a16="http://schemas.microsoft.com/office/drawing/2014/main" id="{00000000-0008-0000-0500-000014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60</xdr:row>
          <xdr:rowOff>19050</xdr:rowOff>
        </xdr:from>
        <xdr:to>
          <xdr:col>12</xdr:col>
          <xdr:colOff>0</xdr:colOff>
          <xdr:row>60</xdr:row>
          <xdr:rowOff>257175</xdr:rowOff>
        </xdr:to>
        <xdr:sp macro="" textlink="">
          <xdr:nvSpPr>
            <xdr:cNvPr id="63509" name="Button 21" hidden="1">
              <a:extLst>
                <a:ext uri="{63B3BB69-23CF-44E3-9099-C40C66FF867C}">
                  <a14:compatExt spid="_x0000_s63509"/>
                </a:ext>
                <a:ext uri="{FF2B5EF4-FFF2-40B4-BE49-F238E27FC236}">
                  <a16:creationId xmlns:a16="http://schemas.microsoft.com/office/drawing/2014/main" id="{00000000-0008-0000-0500-000015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126</xdr:row>
          <xdr:rowOff>38100</xdr:rowOff>
        </xdr:from>
        <xdr:to>
          <xdr:col>11</xdr:col>
          <xdr:colOff>228600</xdr:colOff>
          <xdr:row>126</xdr:row>
          <xdr:rowOff>266700</xdr:rowOff>
        </xdr:to>
        <xdr:sp macro="" textlink="">
          <xdr:nvSpPr>
            <xdr:cNvPr id="63510" name="Button 22" hidden="1">
              <a:extLst>
                <a:ext uri="{63B3BB69-23CF-44E3-9099-C40C66FF867C}">
                  <a14:compatExt spid="_x0000_s63510"/>
                </a:ext>
                <a:ext uri="{FF2B5EF4-FFF2-40B4-BE49-F238E27FC236}">
                  <a16:creationId xmlns:a16="http://schemas.microsoft.com/office/drawing/2014/main" id="{00000000-0008-0000-0500-000016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138</xdr:row>
          <xdr:rowOff>19050</xdr:rowOff>
        </xdr:from>
        <xdr:to>
          <xdr:col>12</xdr:col>
          <xdr:colOff>0</xdr:colOff>
          <xdr:row>138</xdr:row>
          <xdr:rowOff>257175</xdr:rowOff>
        </xdr:to>
        <xdr:sp macro="" textlink="">
          <xdr:nvSpPr>
            <xdr:cNvPr id="63511" name="Button 23" hidden="1">
              <a:extLst>
                <a:ext uri="{63B3BB69-23CF-44E3-9099-C40C66FF867C}">
                  <a14:compatExt spid="_x0000_s63511"/>
                </a:ext>
                <a:ext uri="{FF2B5EF4-FFF2-40B4-BE49-F238E27FC236}">
                  <a16:creationId xmlns:a16="http://schemas.microsoft.com/office/drawing/2014/main" id="{00000000-0008-0000-0500-000017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28575</xdr:colOff>
          <xdr:row>66</xdr:row>
          <xdr:rowOff>66675</xdr:rowOff>
        </xdr:from>
        <xdr:to>
          <xdr:col>1</xdr:col>
          <xdr:colOff>28575</xdr:colOff>
          <xdr:row>67</xdr:row>
          <xdr:rowOff>104775</xdr:rowOff>
        </xdr:to>
        <xdr:sp macro="" textlink="">
          <xdr:nvSpPr>
            <xdr:cNvPr id="63512" name="Button 24" hidden="1">
              <a:extLst>
                <a:ext uri="{63B3BB69-23CF-44E3-9099-C40C66FF867C}">
                  <a14:compatExt spid="_x0000_s63512"/>
                </a:ext>
                <a:ext uri="{FF2B5EF4-FFF2-40B4-BE49-F238E27FC236}">
                  <a16:creationId xmlns:a16="http://schemas.microsoft.com/office/drawing/2014/main" id="{00000000-0008-0000-0500-000018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Construction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66</xdr:row>
          <xdr:rowOff>66675</xdr:rowOff>
        </xdr:from>
        <xdr:to>
          <xdr:col>2</xdr:col>
          <xdr:colOff>238125</xdr:colOff>
          <xdr:row>67</xdr:row>
          <xdr:rowOff>104775</xdr:rowOff>
        </xdr:to>
        <xdr:sp macro="" textlink="">
          <xdr:nvSpPr>
            <xdr:cNvPr id="63513" name="Button 25" hidden="1">
              <a:extLst>
                <a:ext uri="{63B3BB69-23CF-44E3-9099-C40C66FF867C}">
                  <a14:compatExt spid="_x0000_s63513"/>
                </a:ext>
                <a:ext uri="{FF2B5EF4-FFF2-40B4-BE49-F238E27FC236}">
                  <a16:creationId xmlns:a16="http://schemas.microsoft.com/office/drawing/2014/main" id="{00000000-0008-0000-0500-000019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190500</xdr:colOff>
          <xdr:row>72</xdr:row>
          <xdr:rowOff>19050</xdr:rowOff>
        </xdr:from>
        <xdr:to>
          <xdr:col>11</xdr:col>
          <xdr:colOff>733425</xdr:colOff>
          <xdr:row>72</xdr:row>
          <xdr:rowOff>257175</xdr:rowOff>
        </xdr:to>
        <xdr:sp macro="" textlink="">
          <xdr:nvSpPr>
            <xdr:cNvPr id="63514" name="Button 26" hidden="1">
              <a:extLst>
                <a:ext uri="{63B3BB69-23CF-44E3-9099-C40C66FF867C}">
                  <a14:compatExt spid="_x0000_s63514"/>
                </a:ext>
                <a:ext uri="{FF2B5EF4-FFF2-40B4-BE49-F238E27FC236}">
                  <a16:creationId xmlns:a16="http://schemas.microsoft.com/office/drawing/2014/main" id="{00000000-0008-0000-0500-00001A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99</xdr:row>
          <xdr:rowOff>57150</xdr:rowOff>
        </xdr:from>
        <xdr:to>
          <xdr:col>1</xdr:col>
          <xdr:colOff>47625</xdr:colOff>
          <xdr:row>99</xdr:row>
          <xdr:rowOff>285750</xdr:rowOff>
        </xdr:to>
        <xdr:sp macro="" textlink="">
          <xdr:nvSpPr>
            <xdr:cNvPr id="63515" name="Button 27" hidden="1">
              <a:extLst>
                <a:ext uri="{63B3BB69-23CF-44E3-9099-C40C66FF867C}">
                  <a14:compatExt spid="_x0000_s63515"/>
                </a:ext>
                <a:ext uri="{FF2B5EF4-FFF2-40B4-BE49-F238E27FC236}">
                  <a16:creationId xmlns:a16="http://schemas.microsoft.com/office/drawing/2014/main" id="{00000000-0008-0000-0500-00001B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99</xdr:row>
          <xdr:rowOff>57150</xdr:rowOff>
        </xdr:from>
        <xdr:to>
          <xdr:col>2</xdr:col>
          <xdr:colOff>247650</xdr:colOff>
          <xdr:row>99</xdr:row>
          <xdr:rowOff>285750</xdr:rowOff>
        </xdr:to>
        <xdr:sp macro="" textlink="">
          <xdr:nvSpPr>
            <xdr:cNvPr id="63516" name="Button 28" hidden="1">
              <a:extLst>
                <a:ext uri="{63B3BB69-23CF-44E3-9099-C40C66FF867C}">
                  <a14:compatExt spid="_x0000_s63516"/>
                </a:ext>
                <a:ext uri="{FF2B5EF4-FFF2-40B4-BE49-F238E27FC236}">
                  <a16:creationId xmlns:a16="http://schemas.microsoft.com/office/drawing/2014/main" id="{00000000-0008-0000-0500-00001C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93</xdr:row>
          <xdr:rowOff>19050</xdr:rowOff>
        </xdr:from>
        <xdr:to>
          <xdr:col>11</xdr:col>
          <xdr:colOff>704850</xdr:colOff>
          <xdr:row>93</xdr:row>
          <xdr:rowOff>257175</xdr:rowOff>
        </xdr:to>
        <xdr:sp macro="" textlink="">
          <xdr:nvSpPr>
            <xdr:cNvPr id="63517" name="Button 29" hidden="1">
              <a:extLst>
                <a:ext uri="{63B3BB69-23CF-44E3-9099-C40C66FF867C}">
                  <a14:compatExt spid="_x0000_s63517"/>
                </a:ext>
                <a:ext uri="{FF2B5EF4-FFF2-40B4-BE49-F238E27FC236}">
                  <a16:creationId xmlns:a16="http://schemas.microsoft.com/office/drawing/2014/main" id="{00000000-0008-0000-0500-00001D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114</xdr:row>
          <xdr:rowOff>19050</xdr:rowOff>
        </xdr:from>
        <xdr:to>
          <xdr:col>11</xdr:col>
          <xdr:colOff>704850</xdr:colOff>
          <xdr:row>114</xdr:row>
          <xdr:rowOff>257175</xdr:rowOff>
        </xdr:to>
        <xdr:sp macro="" textlink="">
          <xdr:nvSpPr>
            <xdr:cNvPr id="63518" name="Button 30" hidden="1">
              <a:extLst>
                <a:ext uri="{63B3BB69-23CF-44E3-9099-C40C66FF867C}">
                  <a14:compatExt spid="_x0000_s63518"/>
                </a:ext>
                <a:ext uri="{FF2B5EF4-FFF2-40B4-BE49-F238E27FC236}">
                  <a16:creationId xmlns:a16="http://schemas.microsoft.com/office/drawing/2014/main" id="{00000000-0008-0000-0500-00001E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88</xdr:row>
          <xdr:rowOff>57150</xdr:rowOff>
        </xdr:from>
        <xdr:to>
          <xdr:col>1</xdr:col>
          <xdr:colOff>95250</xdr:colOff>
          <xdr:row>88</xdr:row>
          <xdr:rowOff>295275</xdr:rowOff>
        </xdr:to>
        <xdr:sp macro="" textlink="">
          <xdr:nvSpPr>
            <xdr:cNvPr id="63519" name="Button 31" hidden="1">
              <a:extLst>
                <a:ext uri="{63B3BB69-23CF-44E3-9099-C40C66FF867C}">
                  <a14:compatExt spid="_x0000_s63519"/>
                </a:ext>
                <a:ext uri="{FF2B5EF4-FFF2-40B4-BE49-F238E27FC236}">
                  <a16:creationId xmlns:a16="http://schemas.microsoft.com/office/drawing/2014/main" id="{00000000-0008-0000-0500-00001F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88</xdr:row>
          <xdr:rowOff>57150</xdr:rowOff>
        </xdr:from>
        <xdr:to>
          <xdr:col>2</xdr:col>
          <xdr:colOff>266700</xdr:colOff>
          <xdr:row>88</xdr:row>
          <xdr:rowOff>285750</xdr:rowOff>
        </xdr:to>
        <xdr:sp macro="" textlink="">
          <xdr:nvSpPr>
            <xdr:cNvPr id="63520" name="Button 32" hidden="1">
              <a:extLst>
                <a:ext uri="{63B3BB69-23CF-44E3-9099-C40C66FF867C}">
                  <a14:compatExt spid="_x0000_s63520"/>
                </a:ext>
                <a:ext uri="{FF2B5EF4-FFF2-40B4-BE49-F238E27FC236}">
                  <a16:creationId xmlns:a16="http://schemas.microsoft.com/office/drawing/2014/main" id="{00000000-0008-0000-0500-000020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109</xdr:row>
          <xdr:rowOff>47625</xdr:rowOff>
        </xdr:from>
        <xdr:to>
          <xdr:col>2</xdr:col>
          <xdr:colOff>276225</xdr:colOff>
          <xdr:row>109</xdr:row>
          <xdr:rowOff>266700</xdr:rowOff>
        </xdr:to>
        <xdr:sp macro="" textlink="">
          <xdr:nvSpPr>
            <xdr:cNvPr id="63521" name="Button 33" hidden="1">
              <a:extLst>
                <a:ext uri="{63B3BB69-23CF-44E3-9099-C40C66FF867C}">
                  <a14:compatExt spid="_x0000_s63521"/>
                </a:ext>
                <a:ext uri="{FF2B5EF4-FFF2-40B4-BE49-F238E27FC236}">
                  <a16:creationId xmlns:a16="http://schemas.microsoft.com/office/drawing/2014/main" id="{00000000-0008-0000-0500-000021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109</xdr:row>
          <xdr:rowOff>38100</xdr:rowOff>
        </xdr:from>
        <xdr:to>
          <xdr:col>1</xdr:col>
          <xdr:colOff>95250</xdr:colOff>
          <xdr:row>109</xdr:row>
          <xdr:rowOff>276225</xdr:rowOff>
        </xdr:to>
        <xdr:sp macro="" textlink="">
          <xdr:nvSpPr>
            <xdr:cNvPr id="63522" name="Button 34" hidden="1">
              <a:extLst>
                <a:ext uri="{63B3BB69-23CF-44E3-9099-C40C66FF867C}">
                  <a14:compatExt spid="_x0000_s63522"/>
                </a:ext>
                <a:ext uri="{FF2B5EF4-FFF2-40B4-BE49-F238E27FC236}">
                  <a16:creationId xmlns:a16="http://schemas.microsoft.com/office/drawing/2014/main" id="{00000000-0008-0000-0500-000022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30</xdr:row>
          <xdr:rowOff>180975</xdr:rowOff>
        </xdr:from>
        <xdr:to>
          <xdr:col>1</xdr:col>
          <xdr:colOff>47625</xdr:colOff>
          <xdr:row>31</xdr:row>
          <xdr:rowOff>219075</xdr:rowOff>
        </xdr:to>
        <xdr:sp macro="" textlink="">
          <xdr:nvSpPr>
            <xdr:cNvPr id="64513" name="Button 1" hidden="1">
              <a:extLst>
                <a:ext uri="{63B3BB69-23CF-44E3-9099-C40C66FF867C}">
                  <a14:compatExt spid="_x0000_s64513"/>
                </a:ext>
                <a:ext uri="{FF2B5EF4-FFF2-40B4-BE49-F238E27FC236}">
                  <a16:creationId xmlns:a16="http://schemas.microsoft.com/office/drawing/2014/main" id="{00000000-0008-0000-0600-000001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66675</xdr:rowOff>
        </xdr:from>
        <xdr:to>
          <xdr:col>1</xdr:col>
          <xdr:colOff>47625</xdr:colOff>
          <xdr:row>43</xdr:row>
          <xdr:rowOff>104775</xdr:rowOff>
        </xdr:to>
        <xdr:sp macro="" textlink="">
          <xdr:nvSpPr>
            <xdr:cNvPr id="64514" name="Button 2" hidden="1">
              <a:extLst>
                <a:ext uri="{63B3BB69-23CF-44E3-9099-C40C66FF867C}">
                  <a14:compatExt spid="_x0000_s64514"/>
                </a:ext>
                <a:ext uri="{FF2B5EF4-FFF2-40B4-BE49-F238E27FC236}">
                  <a16:creationId xmlns:a16="http://schemas.microsoft.com/office/drawing/2014/main" id="{00000000-0008-0000-0600-000002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Equipment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54</xdr:row>
          <xdr:rowOff>66675</xdr:rowOff>
        </xdr:from>
        <xdr:to>
          <xdr:col>1</xdr:col>
          <xdr:colOff>66675</xdr:colOff>
          <xdr:row>55</xdr:row>
          <xdr:rowOff>104775</xdr:rowOff>
        </xdr:to>
        <xdr:sp macro="" textlink="">
          <xdr:nvSpPr>
            <xdr:cNvPr id="64515" name="Button 3" hidden="1">
              <a:extLst>
                <a:ext uri="{63B3BB69-23CF-44E3-9099-C40C66FF867C}">
                  <a14:compatExt spid="_x0000_s64515"/>
                </a:ext>
                <a:ext uri="{FF2B5EF4-FFF2-40B4-BE49-F238E27FC236}">
                  <a16:creationId xmlns:a16="http://schemas.microsoft.com/office/drawing/2014/main" id="{00000000-0008-0000-0600-000003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Supply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78</xdr:row>
          <xdr:rowOff>66675</xdr:rowOff>
        </xdr:from>
        <xdr:to>
          <xdr:col>1</xdr:col>
          <xdr:colOff>47625</xdr:colOff>
          <xdr:row>79</xdr:row>
          <xdr:rowOff>104775</xdr:rowOff>
        </xdr:to>
        <xdr:sp macro="" textlink="">
          <xdr:nvSpPr>
            <xdr:cNvPr id="64516" name="Button 4" hidden="1">
              <a:extLst>
                <a:ext uri="{63B3BB69-23CF-44E3-9099-C40C66FF867C}">
                  <a14:compatExt spid="_x0000_s64516"/>
                </a:ext>
                <a:ext uri="{FF2B5EF4-FFF2-40B4-BE49-F238E27FC236}">
                  <a16:creationId xmlns:a16="http://schemas.microsoft.com/office/drawing/2014/main" id="{00000000-0008-0000-0600-000004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120</xdr:row>
          <xdr:rowOff>57150</xdr:rowOff>
        </xdr:from>
        <xdr:to>
          <xdr:col>1</xdr:col>
          <xdr:colOff>47625</xdr:colOff>
          <xdr:row>120</xdr:row>
          <xdr:rowOff>285750</xdr:rowOff>
        </xdr:to>
        <xdr:sp macro="" textlink="">
          <xdr:nvSpPr>
            <xdr:cNvPr id="64517" name="Button 5" hidden="1">
              <a:extLst>
                <a:ext uri="{63B3BB69-23CF-44E3-9099-C40C66FF867C}">
                  <a14:compatExt spid="_x0000_s64517"/>
                </a:ext>
                <a:ext uri="{FF2B5EF4-FFF2-40B4-BE49-F238E27FC236}">
                  <a16:creationId xmlns:a16="http://schemas.microsoft.com/office/drawing/2014/main" id="{00000000-0008-0000-0600-000005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30</xdr:row>
          <xdr:rowOff>180975</xdr:rowOff>
        </xdr:from>
        <xdr:to>
          <xdr:col>2</xdr:col>
          <xdr:colOff>247650</xdr:colOff>
          <xdr:row>31</xdr:row>
          <xdr:rowOff>219075</xdr:rowOff>
        </xdr:to>
        <xdr:sp macro="" textlink="">
          <xdr:nvSpPr>
            <xdr:cNvPr id="64518" name="Button 6" hidden="1">
              <a:extLst>
                <a:ext uri="{63B3BB69-23CF-44E3-9099-C40C66FF867C}">
                  <a14:compatExt spid="_x0000_s64518"/>
                </a:ext>
                <a:ext uri="{FF2B5EF4-FFF2-40B4-BE49-F238E27FC236}">
                  <a16:creationId xmlns:a16="http://schemas.microsoft.com/office/drawing/2014/main" id="{00000000-0008-0000-0600-000006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114300</xdr:colOff>
          <xdr:row>42</xdr:row>
          <xdr:rowOff>66675</xdr:rowOff>
        </xdr:from>
        <xdr:to>
          <xdr:col>2</xdr:col>
          <xdr:colOff>209550</xdr:colOff>
          <xdr:row>43</xdr:row>
          <xdr:rowOff>104775</xdr:rowOff>
        </xdr:to>
        <xdr:sp macro="" textlink="">
          <xdr:nvSpPr>
            <xdr:cNvPr id="64519" name="Button 7" hidden="1">
              <a:extLst>
                <a:ext uri="{63B3BB69-23CF-44E3-9099-C40C66FF867C}">
                  <a14:compatExt spid="_x0000_s64519"/>
                </a:ext>
                <a:ext uri="{FF2B5EF4-FFF2-40B4-BE49-F238E27FC236}">
                  <a16:creationId xmlns:a16="http://schemas.microsoft.com/office/drawing/2014/main" id="{00000000-0008-0000-0600-000007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54</xdr:row>
          <xdr:rowOff>66675</xdr:rowOff>
        </xdr:from>
        <xdr:to>
          <xdr:col>2</xdr:col>
          <xdr:colOff>238125</xdr:colOff>
          <xdr:row>55</xdr:row>
          <xdr:rowOff>104775</xdr:rowOff>
        </xdr:to>
        <xdr:sp macro="" textlink="">
          <xdr:nvSpPr>
            <xdr:cNvPr id="64520" name="Button 8" hidden="1">
              <a:extLst>
                <a:ext uri="{63B3BB69-23CF-44E3-9099-C40C66FF867C}">
                  <a14:compatExt spid="_x0000_s64520"/>
                </a:ext>
                <a:ext uri="{FF2B5EF4-FFF2-40B4-BE49-F238E27FC236}">
                  <a16:creationId xmlns:a16="http://schemas.microsoft.com/office/drawing/2014/main" id="{00000000-0008-0000-0600-000008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78</xdr:row>
          <xdr:rowOff>66675</xdr:rowOff>
        </xdr:from>
        <xdr:to>
          <xdr:col>2</xdr:col>
          <xdr:colOff>247650</xdr:colOff>
          <xdr:row>79</xdr:row>
          <xdr:rowOff>104775</xdr:rowOff>
        </xdr:to>
        <xdr:sp macro="" textlink="">
          <xdr:nvSpPr>
            <xdr:cNvPr id="64521" name="Button 9" hidden="1">
              <a:extLst>
                <a:ext uri="{63B3BB69-23CF-44E3-9099-C40C66FF867C}">
                  <a14:compatExt spid="_x0000_s64521"/>
                </a:ext>
                <a:ext uri="{FF2B5EF4-FFF2-40B4-BE49-F238E27FC236}">
                  <a16:creationId xmlns:a16="http://schemas.microsoft.com/office/drawing/2014/main" id="{00000000-0008-0000-0600-000009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120</xdr:row>
          <xdr:rowOff>57150</xdr:rowOff>
        </xdr:from>
        <xdr:to>
          <xdr:col>1</xdr:col>
          <xdr:colOff>1514475</xdr:colOff>
          <xdr:row>120</xdr:row>
          <xdr:rowOff>285750</xdr:rowOff>
        </xdr:to>
        <xdr:sp macro="" textlink="">
          <xdr:nvSpPr>
            <xdr:cNvPr id="64522" name="Button 10" hidden="1">
              <a:extLst>
                <a:ext uri="{63B3BB69-23CF-44E3-9099-C40C66FF867C}">
                  <a14:compatExt spid="_x0000_s64522"/>
                </a:ext>
                <a:ext uri="{FF2B5EF4-FFF2-40B4-BE49-F238E27FC236}">
                  <a16:creationId xmlns:a16="http://schemas.microsoft.com/office/drawing/2014/main" id="{00000000-0008-0000-0600-00000A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18</xdr:row>
          <xdr:rowOff>104775</xdr:rowOff>
        </xdr:from>
        <xdr:to>
          <xdr:col>1</xdr:col>
          <xdr:colOff>47625</xdr:colOff>
          <xdr:row>19</xdr:row>
          <xdr:rowOff>142875</xdr:rowOff>
        </xdr:to>
        <xdr:sp macro="" textlink="">
          <xdr:nvSpPr>
            <xdr:cNvPr id="64523" name="Button 11" hidden="1">
              <a:extLst>
                <a:ext uri="{63B3BB69-23CF-44E3-9099-C40C66FF867C}">
                  <a14:compatExt spid="_x0000_s64523"/>
                </a:ext>
                <a:ext uri="{FF2B5EF4-FFF2-40B4-BE49-F238E27FC236}">
                  <a16:creationId xmlns:a16="http://schemas.microsoft.com/office/drawing/2014/main" id="{00000000-0008-0000-0600-00000B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Benefit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18</xdr:row>
          <xdr:rowOff>104775</xdr:rowOff>
        </xdr:from>
        <xdr:to>
          <xdr:col>2</xdr:col>
          <xdr:colOff>219075</xdr:colOff>
          <xdr:row>19</xdr:row>
          <xdr:rowOff>142875</xdr:rowOff>
        </xdr:to>
        <xdr:sp macro="" textlink="">
          <xdr:nvSpPr>
            <xdr:cNvPr id="64524" name="Button 12" hidden="1">
              <a:extLst>
                <a:ext uri="{63B3BB69-23CF-44E3-9099-C40C66FF867C}">
                  <a14:compatExt spid="_x0000_s64524"/>
                </a:ext>
                <a:ext uri="{FF2B5EF4-FFF2-40B4-BE49-F238E27FC236}">
                  <a16:creationId xmlns:a16="http://schemas.microsoft.com/office/drawing/2014/main" id="{00000000-0008-0000-0600-00000C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6</xdr:row>
          <xdr:rowOff>104775</xdr:rowOff>
        </xdr:from>
        <xdr:to>
          <xdr:col>1</xdr:col>
          <xdr:colOff>38100</xdr:colOff>
          <xdr:row>7</xdr:row>
          <xdr:rowOff>142875</xdr:rowOff>
        </xdr:to>
        <xdr:sp macro="" textlink="">
          <xdr:nvSpPr>
            <xdr:cNvPr id="64525" name="Button 13" hidden="1">
              <a:extLst>
                <a:ext uri="{63B3BB69-23CF-44E3-9099-C40C66FF867C}">
                  <a14:compatExt spid="_x0000_s64525"/>
                </a:ext>
                <a:ext uri="{FF2B5EF4-FFF2-40B4-BE49-F238E27FC236}">
                  <a16:creationId xmlns:a16="http://schemas.microsoft.com/office/drawing/2014/main" id="{00000000-0008-0000-0600-00000D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Personnel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6</xdr:row>
          <xdr:rowOff>104775</xdr:rowOff>
        </xdr:from>
        <xdr:to>
          <xdr:col>1</xdr:col>
          <xdr:colOff>1495425</xdr:colOff>
          <xdr:row>7</xdr:row>
          <xdr:rowOff>142875</xdr:rowOff>
        </xdr:to>
        <xdr:sp macro="" textlink="">
          <xdr:nvSpPr>
            <xdr:cNvPr id="64526" name="Button 14" hidden="1">
              <a:extLst>
                <a:ext uri="{63B3BB69-23CF-44E3-9099-C40C66FF867C}">
                  <a14:compatExt spid="_x0000_s64526"/>
                </a:ext>
                <a:ext uri="{FF2B5EF4-FFF2-40B4-BE49-F238E27FC236}">
                  <a16:creationId xmlns:a16="http://schemas.microsoft.com/office/drawing/2014/main" id="{00000000-0008-0000-0600-00000E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132</xdr:row>
          <xdr:rowOff>57150</xdr:rowOff>
        </xdr:from>
        <xdr:to>
          <xdr:col>1</xdr:col>
          <xdr:colOff>38100</xdr:colOff>
          <xdr:row>132</xdr:row>
          <xdr:rowOff>285750</xdr:rowOff>
        </xdr:to>
        <xdr:sp macro="" textlink="">
          <xdr:nvSpPr>
            <xdr:cNvPr id="64527" name="Button 15" hidden="1">
              <a:extLst>
                <a:ext uri="{63B3BB69-23CF-44E3-9099-C40C66FF867C}">
                  <a14:compatExt spid="_x0000_s64527"/>
                </a:ext>
                <a:ext uri="{FF2B5EF4-FFF2-40B4-BE49-F238E27FC236}">
                  <a16:creationId xmlns:a16="http://schemas.microsoft.com/office/drawing/2014/main" id="{00000000-0008-0000-0600-00000F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Indirect Cost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132</xdr:row>
          <xdr:rowOff>57150</xdr:rowOff>
        </xdr:from>
        <xdr:to>
          <xdr:col>2</xdr:col>
          <xdr:colOff>200025</xdr:colOff>
          <xdr:row>132</xdr:row>
          <xdr:rowOff>285750</xdr:rowOff>
        </xdr:to>
        <xdr:sp macro="" textlink="">
          <xdr:nvSpPr>
            <xdr:cNvPr id="64528" name="Button 16" hidden="1">
              <a:extLst>
                <a:ext uri="{63B3BB69-23CF-44E3-9099-C40C66FF867C}">
                  <a14:compatExt spid="_x0000_s64528"/>
                </a:ext>
                <a:ext uri="{FF2B5EF4-FFF2-40B4-BE49-F238E27FC236}">
                  <a16:creationId xmlns:a16="http://schemas.microsoft.com/office/drawing/2014/main" id="{00000000-0008-0000-0600-000010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19050</xdr:rowOff>
        </xdr:from>
        <xdr:to>
          <xdr:col>11</xdr:col>
          <xdr:colOff>704850</xdr:colOff>
          <xdr:row>12</xdr:row>
          <xdr:rowOff>257175</xdr:rowOff>
        </xdr:to>
        <xdr:sp macro="" textlink="">
          <xdr:nvSpPr>
            <xdr:cNvPr id="64529" name="Button 17" hidden="1">
              <a:extLst>
                <a:ext uri="{63B3BB69-23CF-44E3-9099-C40C66FF867C}">
                  <a14:compatExt spid="_x0000_s64529"/>
                </a:ext>
                <a:ext uri="{FF2B5EF4-FFF2-40B4-BE49-F238E27FC236}">
                  <a16:creationId xmlns:a16="http://schemas.microsoft.com/office/drawing/2014/main" id="{00000000-0008-0000-0600-000011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24</xdr:row>
          <xdr:rowOff>19050</xdr:rowOff>
        </xdr:from>
        <xdr:to>
          <xdr:col>12</xdr:col>
          <xdr:colOff>0</xdr:colOff>
          <xdr:row>24</xdr:row>
          <xdr:rowOff>257175</xdr:rowOff>
        </xdr:to>
        <xdr:sp macro="" textlink="">
          <xdr:nvSpPr>
            <xdr:cNvPr id="64530" name="Button 18" hidden="1">
              <a:extLst>
                <a:ext uri="{63B3BB69-23CF-44E3-9099-C40C66FF867C}">
                  <a14:compatExt spid="_x0000_s64530"/>
                </a:ext>
                <a:ext uri="{FF2B5EF4-FFF2-40B4-BE49-F238E27FC236}">
                  <a16:creationId xmlns:a16="http://schemas.microsoft.com/office/drawing/2014/main" id="{00000000-0008-0000-0600-000012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180975</xdr:colOff>
          <xdr:row>36</xdr:row>
          <xdr:rowOff>19050</xdr:rowOff>
        </xdr:from>
        <xdr:to>
          <xdr:col>12</xdr:col>
          <xdr:colOff>0</xdr:colOff>
          <xdr:row>36</xdr:row>
          <xdr:rowOff>257175</xdr:rowOff>
        </xdr:to>
        <xdr:sp macro="" textlink="">
          <xdr:nvSpPr>
            <xdr:cNvPr id="64531" name="Button 19" hidden="1">
              <a:extLst>
                <a:ext uri="{63B3BB69-23CF-44E3-9099-C40C66FF867C}">
                  <a14:compatExt spid="_x0000_s64531"/>
                </a:ext>
                <a:ext uri="{FF2B5EF4-FFF2-40B4-BE49-F238E27FC236}">
                  <a16:creationId xmlns:a16="http://schemas.microsoft.com/office/drawing/2014/main" id="{00000000-0008-0000-0600-000013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48</xdr:row>
          <xdr:rowOff>19050</xdr:rowOff>
        </xdr:from>
        <xdr:to>
          <xdr:col>12</xdr:col>
          <xdr:colOff>0</xdr:colOff>
          <xdr:row>48</xdr:row>
          <xdr:rowOff>257175</xdr:rowOff>
        </xdr:to>
        <xdr:sp macro="" textlink="">
          <xdr:nvSpPr>
            <xdr:cNvPr id="64532" name="Button 20" hidden="1">
              <a:extLst>
                <a:ext uri="{63B3BB69-23CF-44E3-9099-C40C66FF867C}">
                  <a14:compatExt spid="_x0000_s64532"/>
                </a:ext>
                <a:ext uri="{FF2B5EF4-FFF2-40B4-BE49-F238E27FC236}">
                  <a16:creationId xmlns:a16="http://schemas.microsoft.com/office/drawing/2014/main" id="{00000000-0008-0000-0600-000014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60</xdr:row>
          <xdr:rowOff>19050</xdr:rowOff>
        </xdr:from>
        <xdr:to>
          <xdr:col>12</xdr:col>
          <xdr:colOff>0</xdr:colOff>
          <xdr:row>60</xdr:row>
          <xdr:rowOff>257175</xdr:rowOff>
        </xdr:to>
        <xdr:sp macro="" textlink="">
          <xdr:nvSpPr>
            <xdr:cNvPr id="64533" name="Button 21" hidden="1">
              <a:extLst>
                <a:ext uri="{63B3BB69-23CF-44E3-9099-C40C66FF867C}">
                  <a14:compatExt spid="_x0000_s64533"/>
                </a:ext>
                <a:ext uri="{FF2B5EF4-FFF2-40B4-BE49-F238E27FC236}">
                  <a16:creationId xmlns:a16="http://schemas.microsoft.com/office/drawing/2014/main" id="{00000000-0008-0000-0600-000015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126</xdr:row>
          <xdr:rowOff>38100</xdr:rowOff>
        </xdr:from>
        <xdr:to>
          <xdr:col>11</xdr:col>
          <xdr:colOff>228600</xdr:colOff>
          <xdr:row>126</xdr:row>
          <xdr:rowOff>266700</xdr:rowOff>
        </xdr:to>
        <xdr:sp macro="" textlink="">
          <xdr:nvSpPr>
            <xdr:cNvPr id="64534" name="Button 22" hidden="1">
              <a:extLst>
                <a:ext uri="{63B3BB69-23CF-44E3-9099-C40C66FF867C}">
                  <a14:compatExt spid="_x0000_s64534"/>
                </a:ext>
                <a:ext uri="{FF2B5EF4-FFF2-40B4-BE49-F238E27FC236}">
                  <a16:creationId xmlns:a16="http://schemas.microsoft.com/office/drawing/2014/main" id="{00000000-0008-0000-0600-000016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138</xdr:row>
          <xdr:rowOff>19050</xdr:rowOff>
        </xdr:from>
        <xdr:to>
          <xdr:col>12</xdr:col>
          <xdr:colOff>0</xdr:colOff>
          <xdr:row>138</xdr:row>
          <xdr:rowOff>257175</xdr:rowOff>
        </xdr:to>
        <xdr:sp macro="" textlink="">
          <xdr:nvSpPr>
            <xdr:cNvPr id="64535" name="Button 23" hidden="1">
              <a:extLst>
                <a:ext uri="{63B3BB69-23CF-44E3-9099-C40C66FF867C}">
                  <a14:compatExt spid="_x0000_s64535"/>
                </a:ext>
                <a:ext uri="{FF2B5EF4-FFF2-40B4-BE49-F238E27FC236}">
                  <a16:creationId xmlns:a16="http://schemas.microsoft.com/office/drawing/2014/main" id="{00000000-0008-0000-0600-000017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28575</xdr:colOff>
          <xdr:row>66</xdr:row>
          <xdr:rowOff>66675</xdr:rowOff>
        </xdr:from>
        <xdr:to>
          <xdr:col>1</xdr:col>
          <xdr:colOff>28575</xdr:colOff>
          <xdr:row>67</xdr:row>
          <xdr:rowOff>104775</xdr:rowOff>
        </xdr:to>
        <xdr:sp macro="" textlink="">
          <xdr:nvSpPr>
            <xdr:cNvPr id="64536" name="Button 24" hidden="1">
              <a:extLst>
                <a:ext uri="{63B3BB69-23CF-44E3-9099-C40C66FF867C}">
                  <a14:compatExt spid="_x0000_s64536"/>
                </a:ext>
                <a:ext uri="{FF2B5EF4-FFF2-40B4-BE49-F238E27FC236}">
                  <a16:creationId xmlns:a16="http://schemas.microsoft.com/office/drawing/2014/main" id="{00000000-0008-0000-0600-000018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Construction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66</xdr:row>
          <xdr:rowOff>66675</xdr:rowOff>
        </xdr:from>
        <xdr:to>
          <xdr:col>2</xdr:col>
          <xdr:colOff>238125</xdr:colOff>
          <xdr:row>67</xdr:row>
          <xdr:rowOff>104775</xdr:rowOff>
        </xdr:to>
        <xdr:sp macro="" textlink="">
          <xdr:nvSpPr>
            <xdr:cNvPr id="64537" name="Button 25" hidden="1">
              <a:extLst>
                <a:ext uri="{63B3BB69-23CF-44E3-9099-C40C66FF867C}">
                  <a14:compatExt spid="_x0000_s64537"/>
                </a:ext>
                <a:ext uri="{FF2B5EF4-FFF2-40B4-BE49-F238E27FC236}">
                  <a16:creationId xmlns:a16="http://schemas.microsoft.com/office/drawing/2014/main" id="{00000000-0008-0000-0600-000019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190500</xdr:colOff>
          <xdr:row>72</xdr:row>
          <xdr:rowOff>19050</xdr:rowOff>
        </xdr:from>
        <xdr:to>
          <xdr:col>11</xdr:col>
          <xdr:colOff>733425</xdr:colOff>
          <xdr:row>72</xdr:row>
          <xdr:rowOff>257175</xdr:rowOff>
        </xdr:to>
        <xdr:sp macro="" textlink="">
          <xdr:nvSpPr>
            <xdr:cNvPr id="64538" name="Button 26" hidden="1">
              <a:extLst>
                <a:ext uri="{63B3BB69-23CF-44E3-9099-C40C66FF867C}">
                  <a14:compatExt spid="_x0000_s64538"/>
                </a:ext>
                <a:ext uri="{FF2B5EF4-FFF2-40B4-BE49-F238E27FC236}">
                  <a16:creationId xmlns:a16="http://schemas.microsoft.com/office/drawing/2014/main" id="{00000000-0008-0000-0600-00001A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99</xdr:row>
          <xdr:rowOff>57150</xdr:rowOff>
        </xdr:from>
        <xdr:to>
          <xdr:col>1</xdr:col>
          <xdr:colOff>47625</xdr:colOff>
          <xdr:row>99</xdr:row>
          <xdr:rowOff>285750</xdr:rowOff>
        </xdr:to>
        <xdr:sp macro="" textlink="">
          <xdr:nvSpPr>
            <xdr:cNvPr id="64539" name="Button 27" hidden="1">
              <a:extLst>
                <a:ext uri="{63B3BB69-23CF-44E3-9099-C40C66FF867C}">
                  <a14:compatExt spid="_x0000_s64539"/>
                </a:ext>
                <a:ext uri="{FF2B5EF4-FFF2-40B4-BE49-F238E27FC236}">
                  <a16:creationId xmlns:a16="http://schemas.microsoft.com/office/drawing/2014/main" id="{00000000-0008-0000-0600-00001B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99</xdr:row>
          <xdr:rowOff>57150</xdr:rowOff>
        </xdr:from>
        <xdr:to>
          <xdr:col>2</xdr:col>
          <xdr:colOff>247650</xdr:colOff>
          <xdr:row>99</xdr:row>
          <xdr:rowOff>285750</xdr:rowOff>
        </xdr:to>
        <xdr:sp macro="" textlink="">
          <xdr:nvSpPr>
            <xdr:cNvPr id="64540" name="Button 28" hidden="1">
              <a:extLst>
                <a:ext uri="{63B3BB69-23CF-44E3-9099-C40C66FF867C}">
                  <a14:compatExt spid="_x0000_s64540"/>
                </a:ext>
                <a:ext uri="{FF2B5EF4-FFF2-40B4-BE49-F238E27FC236}">
                  <a16:creationId xmlns:a16="http://schemas.microsoft.com/office/drawing/2014/main" id="{00000000-0008-0000-0600-00001C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93</xdr:row>
          <xdr:rowOff>19050</xdr:rowOff>
        </xdr:from>
        <xdr:to>
          <xdr:col>11</xdr:col>
          <xdr:colOff>704850</xdr:colOff>
          <xdr:row>93</xdr:row>
          <xdr:rowOff>257175</xdr:rowOff>
        </xdr:to>
        <xdr:sp macro="" textlink="">
          <xdr:nvSpPr>
            <xdr:cNvPr id="64541" name="Button 29" hidden="1">
              <a:extLst>
                <a:ext uri="{63B3BB69-23CF-44E3-9099-C40C66FF867C}">
                  <a14:compatExt spid="_x0000_s64541"/>
                </a:ext>
                <a:ext uri="{FF2B5EF4-FFF2-40B4-BE49-F238E27FC236}">
                  <a16:creationId xmlns:a16="http://schemas.microsoft.com/office/drawing/2014/main" id="{00000000-0008-0000-0600-00001D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114</xdr:row>
          <xdr:rowOff>19050</xdr:rowOff>
        </xdr:from>
        <xdr:to>
          <xdr:col>11</xdr:col>
          <xdr:colOff>704850</xdr:colOff>
          <xdr:row>114</xdr:row>
          <xdr:rowOff>257175</xdr:rowOff>
        </xdr:to>
        <xdr:sp macro="" textlink="">
          <xdr:nvSpPr>
            <xdr:cNvPr id="64542" name="Button 30" hidden="1">
              <a:extLst>
                <a:ext uri="{63B3BB69-23CF-44E3-9099-C40C66FF867C}">
                  <a14:compatExt spid="_x0000_s64542"/>
                </a:ext>
                <a:ext uri="{FF2B5EF4-FFF2-40B4-BE49-F238E27FC236}">
                  <a16:creationId xmlns:a16="http://schemas.microsoft.com/office/drawing/2014/main" id="{00000000-0008-0000-0600-00001E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88</xdr:row>
          <xdr:rowOff>57150</xdr:rowOff>
        </xdr:from>
        <xdr:to>
          <xdr:col>1</xdr:col>
          <xdr:colOff>95250</xdr:colOff>
          <xdr:row>88</xdr:row>
          <xdr:rowOff>295275</xdr:rowOff>
        </xdr:to>
        <xdr:sp macro="" textlink="">
          <xdr:nvSpPr>
            <xdr:cNvPr id="64543" name="Button 31" hidden="1">
              <a:extLst>
                <a:ext uri="{63B3BB69-23CF-44E3-9099-C40C66FF867C}">
                  <a14:compatExt spid="_x0000_s64543"/>
                </a:ext>
                <a:ext uri="{FF2B5EF4-FFF2-40B4-BE49-F238E27FC236}">
                  <a16:creationId xmlns:a16="http://schemas.microsoft.com/office/drawing/2014/main" id="{00000000-0008-0000-0600-00001F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88</xdr:row>
          <xdr:rowOff>57150</xdr:rowOff>
        </xdr:from>
        <xdr:to>
          <xdr:col>2</xdr:col>
          <xdr:colOff>266700</xdr:colOff>
          <xdr:row>88</xdr:row>
          <xdr:rowOff>285750</xdr:rowOff>
        </xdr:to>
        <xdr:sp macro="" textlink="">
          <xdr:nvSpPr>
            <xdr:cNvPr id="64544" name="Button 32" hidden="1">
              <a:extLst>
                <a:ext uri="{63B3BB69-23CF-44E3-9099-C40C66FF867C}">
                  <a14:compatExt spid="_x0000_s64544"/>
                </a:ext>
                <a:ext uri="{FF2B5EF4-FFF2-40B4-BE49-F238E27FC236}">
                  <a16:creationId xmlns:a16="http://schemas.microsoft.com/office/drawing/2014/main" id="{00000000-0008-0000-0600-000020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109</xdr:row>
          <xdr:rowOff>47625</xdr:rowOff>
        </xdr:from>
        <xdr:to>
          <xdr:col>2</xdr:col>
          <xdr:colOff>276225</xdr:colOff>
          <xdr:row>109</xdr:row>
          <xdr:rowOff>266700</xdr:rowOff>
        </xdr:to>
        <xdr:sp macro="" textlink="">
          <xdr:nvSpPr>
            <xdr:cNvPr id="64545" name="Button 33" hidden="1">
              <a:extLst>
                <a:ext uri="{63B3BB69-23CF-44E3-9099-C40C66FF867C}">
                  <a14:compatExt spid="_x0000_s64545"/>
                </a:ext>
                <a:ext uri="{FF2B5EF4-FFF2-40B4-BE49-F238E27FC236}">
                  <a16:creationId xmlns:a16="http://schemas.microsoft.com/office/drawing/2014/main" id="{00000000-0008-0000-0600-000021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109</xdr:row>
          <xdr:rowOff>38100</xdr:rowOff>
        </xdr:from>
        <xdr:to>
          <xdr:col>1</xdr:col>
          <xdr:colOff>95250</xdr:colOff>
          <xdr:row>109</xdr:row>
          <xdr:rowOff>276225</xdr:rowOff>
        </xdr:to>
        <xdr:sp macro="" textlink="">
          <xdr:nvSpPr>
            <xdr:cNvPr id="64546" name="Button 34" hidden="1">
              <a:extLst>
                <a:ext uri="{63B3BB69-23CF-44E3-9099-C40C66FF867C}">
                  <a14:compatExt spid="_x0000_s64546"/>
                </a:ext>
                <a:ext uri="{FF2B5EF4-FFF2-40B4-BE49-F238E27FC236}">
                  <a16:creationId xmlns:a16="http://schemas.microsoft.com/office/drawing/2014/main" id="{00000000-0008-0000-0600-000022F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35</xdr:row>
          <xdr:rowOff>180975</xdr:rowOff>
        </xdr:from>
        <xdr:to>
          <xdr:col>1</xdr:col>
          <xdr:colOff>47625</xdr:colOff>
          <xdr:row>36</xdr:row>
          <xdr:rowOff>219075</xdr:rowOff>
        </xdr:to>
        <xdr:sp macro="" textlink="">
          <xdr:nvSpPr>
            <xdr:cNvPr id="46081" name="Button 1" hidden="1">
              <a:extLst>
                <a:ext uri="{63B3BB69-23CF-44E3-9099-C40C66FF867C}">
                  <a14:compatExt spid="_x0000_s46081"/>
                </a:ext>
                <a:ext uri="{FF2B5EF4-FFF2-40B4-BE49-F238E27FC236}">
                  <a16:creationId xmlns:a16="http://schemas.microsoft.com/office/drawing/2014/main" id="{00000000-0008-0000-0A00-000001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59</xdr:row>
          <xdr:rowOff>66675</xdr:rowOff>
        </xdr:from>
        <xdr:to>
          <xdr:col>1</xdr:col>
          <xdr:colOff>47625</xdr:colOff>
          <xdr:row>60</xdr:row>
          <xdr:rowOff>104775</xdr:rowOff>
        </xdr:to>
        <xdr:sp macro="" textlink="">
          <xdr:nvSpPr>
            <xdr:cNvPr id="46082" name="Button 2" hidden="1">
              <a:extLst>
                <a:ext uri="{63B3BB69-23CF-44E3-9099-C40C66FF867C}">
                  <a14:compatExt spid="_x0000_s46082"/>
                </a:ext>
                <a:ext uri="{FF2B5EF4-FFF2-40B4-BE49-F238E27FC236}">
                  <a16:creationId xmlns:a16="http://schemas.microsoft.com/office/drawing/2014/main" id="{00000000-0008-0000-0A00-000002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Equipment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71</xdr:row>
          <xdr:rowOff>66675</xdr:rowOff>
        </xdr:from>
        <xdr:to>
          <xdr:col>1</xdr:col>
          <xdr:colOff>66675</xdr:colOff>
          <xdr:row>72</xdr:row>
          <xdr:rowOff>104775</xdr:rowOff>
        </xdr:to>
        <xdr:sp macro="" textlink="">
          <xdr:nvSpPr>
            <xdr:cNvPr id="46083" name="Button 3" hidden="1">
              <a:extLst>
                <a:ext uri="{63B3BB69-23CF-44E3-9099-C40C66FF867C}">
                  <a14:compatExt spid="_x0000_s46083"/>
                </a:ext>
                <a:ext uri="{FF2B5EF4-FFF2-40B4-BE49-F238E27FC236}">
                  <a16:creationId xmlns:a16="http://schemas.microsoft.com/office/drawing/2014/main" id="{00000000-0008-0000-0A00-000003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Supply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96</xdr:row>
          <xdr:rowOff>66675</xdr:rowOff>
        </xdr:from>
        <xdr:to>
          <xdr:col>1</xdr:col>
          <xdr:colOff>47625</xdr:colOff>
          <xdr:row>97</xdr:row>
          <xdr:rowOff>104775</xdr:rowOff>
        </xdr:to>
        <xdr:sp macro="" textlink="">
          <xdr:nvSpPr>
            <xdr:cNvPr id="46084" name="Button 4" hidden="1">
              <a:extLst>
                <a:ext uri="{63B3BB69-23CF-44E3-9099-C40C66FF867C}">
                  <a14:compatExt spid="_x0000_s46084"/>
                </a:ext>
                <a:ext uri="{FF2B5EF4-FFF2-40B4-BE49-F238E27FC236}">
                  <a16:creationId xmlns:a16="http://schemas.microsoft.com/office/drawing/2014/main" id="{00000000-0008-0000-0A00-000004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140</xdr:row>
          <xdr:rowOff>57150</xdr:rowOff>
        </xdr:from>
        <xdr:to>
          <xdr:col>1</xdr:col>
          <xdr:colOff>47625</xdr:colOff>
          <xdr:row>140</xdr:row>
          <xdr:rowOff>285750</xdr:rowOff>
        </xdr:to>
        <xdr:sp macro="" textlink="">
          <xdr:nvSpPr>
            <xdr:cNvPr id="46085" name="Button 5" hidden="1">
              <a:extLst>
                <a:ext uri="{63B3BB69-23CF-44E3-9099-C40C66FF867C}">
                  <a14:compatExt spid="_x0000_s46085"/>
                </a:ext>
                <a:ext uri="{FF2B5EF4-FFF2-40B4-BE49-F238E27FC236}">
                  <a16:creationId xmlns:a16="http://schemas.microsoft.com/office/drawing/2014/main" id="{00000000-0008-0000-0A00-000005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35</xdr:row>
          <xdr:rowOff>180975</xdr:rowOff>
        </xdr:from>
        <xdr:to>
          <xdr:col>2</xdr:col>
          <xdr:colOff>247650</xdr:colOff>
          <xdr:row>36</xdr:row>
          <xdr:rowOff>219075</xdr:rowOff>
        </xdr:to>
        <xdr:sp macro="" textlink="">
          <xdr:nvSpPr>
            <xdr:cNvPr id="46086" name="Button 6" hidden="1">
              <a:extLst>
                <a:ext uri="{63B3BB69-23CF-44E3-9099-C40C66FF867C}">
                  <a14:compatExt spid="_x0000_s46086"/>
                </a:ext>
                <a:ext uri="{FF2B5EF4-FFF2-40B4-BE49-F238E27FC236}">
                  <a16:creationId xmlns:a16="http://schemas.microsoft.com/office/drawing/2014/main" id="{00000000-0008-0000-0A00-000006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114300</xdr:colOff>
          <xdr:row>59</xdr:row>
          <xdr:rowOff>66675</xdr:rowOff>
        </xdr:from>
        <xdr:to>
          <xdr:col>2</xdr:col>
          <xdr:colOff>209550</xdr:colOff>
          <xdr:row>60</xdr:row>
          <xdr:rowOff>104775</xdr:rowOff>
        </xdr:to>
        <xdr:sp macro="" textlink="">
          <xdr:nvSpPr>
            <xdr:cNvPr id="46087" name="Button 7" hidden="1">
              <a:extLst>
                <a:ext uri="{63B3BB69-23CF-44E3-9099-C40C66FF867C}">
                  <a14:compatExt spid="_x0000_s46087"/>
                </a:ext>
                <a:ext uri="{FF2B5EF4-FFF2-40B4-BE49-F238E27FC236}">
                  <a16:creationId xmlns:a16="http://schemas.microsoft.com/office/drawing/2014/main" id="{00000000-0008-0000-0A00-000007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71</xdr:row>
          <xdr:rowOff>66675</xdr:rowOff>
        </xdr:from>
        <xdr:to>
          <xdr:col>2</xdr:col>
          <xdr:colOff>238125</xdr:colOff>
          <xdr:row>72</xdr:row>
          <xdr:rowOff>104775</xdr:rowOff>
        </xdr:to>
        <xdr:sp macro="" textlink="">
          <xdr:nvSpPr>
            <xdr:cNvPr id="46088" name="Button 8" hidden="1">
              <a:extLst>
                <a:ext uri="{63B3BB69-23CF-44E3-9099-C40C66FF867C}">
                  <a14:compatExt spid="_x0000_s46088"/>
                </a:ext>
                <a:ext uri="{FF2B5EF4-FFF2-40B4-BE49-F238E27FC236}">
                  <a16:creationId xmlns:a16="http://schemas.microsoft.com/office/drawing/2014/main" id="{00000000-0008-0000-0A00-000008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96</xdr:row>
          <xdr:rowOff>66675</xdr:rowOff>
        </xdr:from>
        <xdr:to>
          <xdr:col>2</xdr:col>
          <xdr:colOff>247650</xdr:colOff>
          <xdr:row>97</xdr:row>
          <xdr:rowOff>104775</xdr:rowOff>
        </xdr:to>
        <xdr:sp macro="" textlink="">
          <xdr:nvSpPr>
            <xdr:cNvPr id="46089" name="Button 9" hidden="1">
              <a:extLst>
                <a:ext uri="{63B3BB69-23CF-44E3-9099-C40C66FF867C}">
                  <a14:compatExt spid="_x0000_s46089"/>
                </a:ext>
                <a:ext uri="{FF2B5EF4-FFF2-40B4-BE49-F238E27FC236}">
                  <a16:creationId xmlns:a16="http://schemas.microsoft.com/office/drawing/2014/main" id="{00000000-0008-0000-0A00-000009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140</xdr:row>
          <xdr:rowOff>57150</xdr:rowOff>
        </xdr:from>
        <xdr:to>
          <xdr:col>1</xdr:col>
          <xdr:colOff>1514475</xdr:colOff>
          <xdr:row>140</xdr:row>
          <xdr:rowOff>285750</xdr:rowOff>
        </xdr:to>
        <xdr:sp macro="" textlink="">
          <xdr:nvSpPr>
            <xdr:cNvPr id="46090" name="Button 10" hidden="1">
              <a:extLst>
                <a:ext uri="{63B3BB69-23CF-44E3-9099-C40C66FF867C}">
                  <a14:compatExt spid="_x0000_s46090"/>
                </a:ext>
                <a:ext uri="{FF2B5EF4-FFF2-40B4-BE49-F238E27FC236}">
                  <a16:creationId xmlns:a16="http://schemas.microsoft.com/office/drawing/2014/main" id="{00000000-0008-0000-0A00-00000A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21</xdr:row>
          <xdr:rowOff>104775</xdr:rowOff>
        </xdr:from>
        <xdr:to>
          <xdr:col>1</xdr:col>
          <xdr:colOff>47625</xdr:colOff>
          <xdr:row>22</xdr:row>
          <xdr:rowOff>142875</xdr:rowOff>
        </xdr:to>
        <xdr:sp macro="" textlink="">
          <xdr:nvSpPr>
            <xdr:cNvPr id="46091" name="Button 11" hidden="1">
              <a:extLst>
                <a:ext uri="{63B3BB69-23CF-44E3-9099-C40C66FF867C}">
                  <a14:compatExt spid="_x0000_s46091"/>
                </a:ext>
                <a:ext uri="{FF2B5EF4-FFF2-40B4-BE49-F238E27FC236}">
                  <a16:creationId xmlns:a16="http://schemas.microsoft.com/office/drawing/2014/main" id="{00000000-0008-0000-0A00-00000B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Benefit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21</xdr:row>
          <xdr:rowOff>104775</xdr:rowOff>
        </xdr:from>
        <xdr:to>
          <xdr:col>2</xdr:col>
          <xdr:colOff>219075</xdr:colOff>
          <xdr:row>22</xdr:row>
          <xdr:rowOff>142875</xdr:rowOff>
        </xdr:to>
        <xdr:sp macro="" textlink="">
          <xdr:nvSpPr>
            <xdr:cNvPr id="46092" name="Button 12" hidden="1">
              <a:extLst>
                <a:ext uri="{63B3BB69-23CF-44E3-9099-C40C66FF867C}">
                  <a14:compatExt spid="_x0000_s46092"/>
                </a:ext>
                <a:ext uri="{FF2B5EF4-FFF2-40B4-BE49-F238E27FC236}">
                  <a16:creationId xmlns:a16="http://schemas.microsoft.com/office/drawing/2014/main" id="{00000000-0008-0000-0A00-00000C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6</xdr:row>
          <xdr:rowOff>104775</xdr:rowOff>
        </xdr:from>
        <xdr:to>
          <xdr:col>1</xdr:col>
          <xdr:colOff>38100</xdr:colOff>
          <xdr:row>7</xdr:row>
          <xdr:rowOff>142875</xdr:rowOff>
        </xdr:to>
        <xdr:sp macro="" textlink="">
          <xdr:nvSpPr>
            <xdr:cNvPr id="46093" name="Button 13" hidden="1">
              <a:extLst>
                <a:ext uri="{63B3BB69-23CF-44E3-9099-C40C66FF867C}">
                  <a14:compatExt spid="_x0000_s46093"/>
                </a:ext>
                <a:ext uri="{FF2B5EF4-FFF2-40B4-BE49-F238E27FC236}">
                  <a16:creationId xmlns:a16="http://schemas.microsoft.com/office/drawing/2014/main" id="{00000000-0008-0000-0A00-00000D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Personnel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123825</xdr:colOff>
          <xdr:row>6</xdr:row>
          <xdr:rowOff>104775</xdr:rowOff>
        </xdr:from>
        <xdr:to>
          <xdr:col>1</xdr:col>
          <xdr:colOff>1495425</xdr:colOff>
          <xdr:row>7</xdr:row>
          <xdr:rowOff>142875</xdr:rowOff>
        </xdr:to>
        <xdr:sp macro="" textlink="">
          <xdr:nvSpPr>
            <xdr:cNvPr id="46094" name="Button 14" hidden="1">
              <a:extLst>
                <a:ext uri="{63B3BB69-23CF-44E3-9099-C40C66FF867C}">
                  <a14:compatExt spid="_x0000_s46094"/>
                </a:ext>
                <a:ext uri="{FF2B5EF4-FFF2-40B4-BE49-F238E27FC236}">
                  <a16:creationId xmlns:a16="http://schemas.microsoft.com/office/drawing/2014/main" id="{00000000-0008-0000-0A00-00000E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155</xdr:row>
          <xdr:rowOff>57150</xdr:rowOff>
        </xdr:from>
        <xdr:to>
          <xdr:col>1</xdr:col>
          <xdr:colOff>38100</xdr:colOff>
          <xdr:row>155</xdr:row>
          <xdr:rowOff>285750</xdr:rowOff>
        </xdr:to>
        <xdr:sp macro="" textlink="">
          <xdr:nvSpPr>
            <xdr:cNvPr id="46095" name="Button 15" hidden="1">
              <a:extLst>
                <a:ext uri="{63B3BB69-23CF-44E3-9099-C40C66FF867C}">
                  <a14:compatExt spid="_x0000_s46095"/>
                </a:ext>
                <a:ext uri="{FF2B5EF4-FFF2-40B4-BE49-F238E27FC236}">
                  <a16:creationId xmlns:a16="http://schemas.microsoft.com/office/drawing/2014/main" id="{00000000-0008-0000-0A00-00000F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Indirect Cost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155</xdr:row>
          <xdr:rowOff>57150</xdr:rowOff>
        </xdr:from>
        <xdr:to>
          <xdr:col>2</xdr:col>
          <xdr:colOff>200025</xdr:colOff>
          <xdr:row>155</xdr:row>
          <xdr:rowOff>285750</xdr:rowOff>
        </xdr:to>
        <xdr:sp macro="" textlink="">
          <xdr:nvSpPr>
            <xdr:cNvPr id="46096" name="Button 16" hidden="1">
              <a:extLst>
                <a:ext uri="{63B3BB69-23CF-44E3-9099-C40C66FF867C}">
                  <a14:compatExt spid="_x0000_s46096"/>
                </a:ext>
                <a:ext uri="{FF2B5EF4-FFF2-40B4-BE49-F238E27FC236}">
                  <a16:creationId xmlns:a16="http://schemas.microsoft.com/office/drawing/2014/main" id="{00000000-0008-0000-0A00-000010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xdr:row>
          <xdr:rowOff>19050</xdr:rowOff>
        </xdr:from>
        <xdr:to>
          <xdr:col>11</xdr:col>
          <xdr:colOff>704850</xdr:colOff>
          <xdr:row>15</xdr:row>
          <xdr:rowOff>257175</xdr:rowOff>
        </xdr:to>
        <xdr:sp macro="" textlink="">
          <xdr:nvSpPr>
            <xdr:cNvPr id="46097" name="Button 17" hidden="1">
              <a:extLst>
                <a:ext uri="{63B3BB69-23CF-44E3-9099-C40C66FF867C}">
                  <a14:compatExt spid="_x0000_s46097"/>
                </a:ext>
                <a:ext uri="{FF2B5EF4-FFF2-40B4-BE49-F238E27FC236}">
                  <a16:creationId xmlns:a16="http://schemas.microsoft.com/office/drawing/2014/main" id="{00000000-0008-0000-0A00-000011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29</xdr:row>
          <xdr:rowOff>19050</xdr:rowOff>
        </xdr:from>
        <xdr:to>
          <xdr:col>12</xdr:col>
          <xdr:colOff>0</xdr:colOff>
          <xdr:row>29</xdr:row>
          <xdr:rowOff>257175</xdr:rowOff>
        </xdr:to>
        <xdr:sp macro="" textlink="">
          <xdr:nvSpPr>
            <xdr:cNvPr id="46098" name="Button 18" hidden="1">
              <a:extLst>
                <a:ext uri="{63B3BB69-23CF-44E3-9099-C40C66FF867C}">
                  <a14:compatExt spid="_x0000_s46098"/>
                </a:ext>
                <a:ext uri="{FF2B5EF4-FFF2-40B4-BE49-F238E27FC236}">
                  <a16:creationId xmlns:a16="http://schemas.microsoft.com/office/drawing/2014/main" id="{00000000-0008-0000-0A00-000012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180975</xdr:colOff>
          <xdr:row>53</xdr:row>
          <xdr:rowOff>19050</xdr:rowOff>
        </xdr:from>
        <xdr:to>
          <xdr:col>12</xdr:col>
          <xdr:colOff>0</xdr:colOff>
          <xdr:row>53</xdr:row>
          <xdr:rowOff>257175</xdr:rowOff>
        </xdr:to>
        <xdr:sp macro="" textlink="">
          <xdr:nvSpPr>
            <xdr:cNvPr id="46099" name="Button 19" hidden="1">
              <a:extLst>
                <a:ext uri="{63B3BB69-23CF-44E3-9099-C40C66FF867C}">
                  <a14:compatExt spid="_x0000_s46099"/>
                </a:ext>
                <a:ext uri="{FF2B5EF4-FFF2-40B4-BE49-F238E27FC236}">
                  <a16:creationId xmlns:a16="http://schemas.microsoft.com/office/drawing/2014/main" id="{00000000-0008-0000-0A00-000013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65</xdr:row>
          <xdr:rowOff>19050</xdr:rowOff>
        </xdr:from>
        <xdr:to>
          <xdr:col>12</xdr:col>
          <xdr:colOff>0</xdr:colOff>
          <xdr:row>65</xdr:row>
          <xdr:rowOff>257175</xdr:rowOff>
        </xdr:to>
        <xdr:sp macro="" textlink="">
          <xdr:nvSpPr>
            <xdr:cNvPr id="46100" name="Button 20" hidden="1">
              <a:extLst>
                <a:ext uri="{63B3BB69-23CF-44E3-9099-C40C66FF867C}">
                  <a14:compatExt spid="_x0000_s46100"/>
                </a:ext>
                <a:ext uri="{FF2B5EF4-FFF2-40B4-BE49-F238E27FC236}">
                  <a16:creationId xmlns:a16="http://schemas.microsoft.com/office/drawing/2014/main" id="{00000000-0008-0000-0A00-000014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80</xdr:row>
          <xdr:rowOff>19050</xdr:rowOff>
        </xdr:from>
        <xdr:to>
          <xdr:col>12</xdr:col>
          <xdr:colOff>0</xdr:colOff>
          <xdr:row>80</xdr:row>
          <xdr:rowOff>257175</xdr:rowOff>
        </xdr:to>
        <xdr:sp macro="" textlink="">
          <xdr:nvSpPr>
            <xdr:cNvPr id="46101" name="Button 21" hidden="1">
              <a:extLst>
                <a:ext uri="{63B3BB69-23CF-44E3-9099-C40C66FF867C}">
                  <a14:compatExt spid="_x0000_s46101"/>
                </a:ext>
                <a:ext uri="{FF2B5EF4-FFF2-40B4-BE49-F238E27FC236}">
                  <a16:creationId xmlns:a16="http://schemas.microsoft.com/office/drawing/2014/main" id="{00000000-0008-0000-0A00-000015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149</xdr:row>
          <xdr:rowOff>38100</xdr:rowOff>
        </xdr:from>
        <xdr:to>
          <xdr:col>11</xdr:col>
          <xdr:colOff>228600</xdr:colOff>
          <xdr:row>149</xdr:row>
          <xdr:rowOff>266700</xdr:rowOff>
        </xdr:to>
        <xdr:sp macro="" textlink="">
          <xdr:nvSpPr>
            <xdr:cNvPr id="46103" name="Button 23" hidden="1">
              <a:extLst>
                <a:ext uri="{63B3BB69-23CF-44E3-9099-C40C66FF867C}">
                  <a14:compatExt spid="_x0000_s46103"/>
                </a:ext>
                <a:ext uri="{FF2B5EF4-FFF2-40B4-BE49-F238E27FC236}">
                  <a16:creationId xmlns:a16="http://schemas.microsoft.com/office/drawing/2014/main" id="{00000000-0008-0000-0A00-000017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161</xdr:row>
          <xdr:rowOff>19050</xdr:rowOff>
        </xdr:from>
        <xdr:to>
          <xdr:col>12</xdr:col>
          <xdr:colOff>0</xdr:colOff>
          <xdr:row>161</xdr:row>
          <xdr:rowOff>257175</xdr:rowOff>
        </xdr:to>
        <xdr:sp macro="" textlink="">
          <xdr:nvSpPr>
            <xdr:cNvPr id="46104" name="Button 24" hidden="1">
              <a:extLst>
                <a:ext uri="{63B3BB69-23CF-44E3-9099-C40C66FF867C}">
                  <a14:compatExt spid="_x0000_s46104"/>
                </a:ext>
                <a:ext uri="{FF2B5EF4-FFF2-40B4-BE49-F238E27FC236}">
                  <a16:creationId xmlns:a16="http://schemas.microsoft.com/office/drawing/2014/main" id="{00000000-0008-0000-0A00-000018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28575</xdr:colOff>
          <xdr:row>86</xdr:row>
          <xdr:rowOff>66675</xdr:rowOff>
        </xdr:from>
        <xdr:to>
          <xdr:col>1</xdr:col>
          <xdr:colOff>28575</xdr:colOff>
          <xdr:row>87</xdr:row>
          <xdr:rowOff>104775</xdr:rowOff>
        </xdr:to>
        <xdr:sp macro="" textlink="">
          <xdr:nvSpPr>
            <xdr:cNvPr id="46107" name="Button 27" hidden="1">
              <a:extLst>
                <a:ext uri="{63B3BB69-23CF-44E3-9099-C40C66FF867C}">
                  <a14:compatExt spid="_x0000_s46107"/>
                </a:ext>
                <a:ext uri="{FF2B5EF4-FFF2-40B4-BE49-F238E27FC236}">
                  <a16:creationId xmlns:a16="http://schemas.microsoft.com/office/drawing/2014/main" id="{00000000-0008-0000-0A00-00001B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Construction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133350</xdr:colOff>
          <xdr:row>86</xdr:row>
          <xdr:rowOff>66675</xdr:rowOff>
        </xdr:from>
        <xdr:to>
          <xdr:col>2</xdr:col>
          <xdr:colOff>238125</xdr:colOff>
          <xdr:row>87</xdr:row>
          <xdr:rowOff>104775</xdr:rowOff>
        </xdr:to>
        <xdr:sp macro="" textlink="">
          <xdr:nvSpPr>
            <xdr:cNvPr id="46108" name="Button 28" hidden="1">
              <a:extLst>
                <a:ext uri="{63B3BB69-23CF-44E3-9099-C40C66FF867C}">
                  <a14:compatExt spid="_x0000_s46108"/>
                </a:ext>
                <a:ext uri="{FF2B5EF4-FFF2-40B4-BE49-F238E27FC236}">
                  <a16:creationId xmlns:a16="http://schemas.microsoft.com/office/drawing/2014/main" id="{00000000-0008-0000-0A00-00001C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19050</xdr:rowOff>
        </xdr:from>
        <xdr:to>
          <xdr:col>11</xdr:col>
          <xdr:colOff>733425</xdr:colOff>
          <xdr:row>90</xdr:row>
          <xdr:rowOff>257175</xdr:rowOff>
        </xdr:to>
        <xdr:sp macro="" textlink="">
          <xdr:nvSpPr>
            <xdr:cNvPr id="46109" name="Button 29" hidden="1">
              <a:extLst>
                <a:ext uri="{63B3BB69-23CF-44E3-9099-C40C66FF867C}">
                  <a14:compatExt spid="_x0000_s46109"/>
                </a:ext>
                <a:ext uri="{FF2B5EF4-FFF2-40B4-BE49-F238E27FC236}">
                  <a16:creationId xmlns:a16="http://schemas.microsoft.com/office/drawing/2014/main" id="{00000000-0008-0000-0A00-00001D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117</xdr:row>
          <xdr:rowOff>57150</xdr:rowOff>
        </xdr:from>
        <xdr:to>
          <xdr:col>1</xdr:col>
          <xdr:colOff>47625</xdr:colOff>
          <xdr:row>117</xdr:row>
          <xdr:rowOff>285750</xdr:rowOff>
        </xdr:to>
        <xdr:sp macro="" textlink="">
          <xdr:nvSpPr>
            <xdr:cNvPr id="46110" name="Button 30" hidden="1">
              <a:extLst>
                <a:ext uri="{63B3BB69-23CF-44E3-9099-C40C66FF867C}">
                  <a14:compatExt spid="_x0000_s46110"/>
                </a:ext>
                <a:ext uri="{FF2B5EF4-FFF2-40B4-BE49-F238E27FC236}">
                  <a16:creationId xmlns:a16="http://schemas.microsoft.com/office/drawing/2014/main" id="{00000000-0008-0000-0A00-00001E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Item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152400</xdr:colOff>
          <xdr:row>117</xdr:row>
          <xdr:rowOff>57150</xdr:rowOff>
        </xdr:from>
        <xdr:to>
          <xdr:col>2</xdr:col>
          <xdr:colOff>247650</xdr:colOff>
          <xdr:row>117</xdr:row>
          <xdr:rowOff>285750</xdr:rowOff>
        </xdr:to>
        <xdr:sp macro="" textlink="">
          <xdr:nvSpPr>
            <xdr:cNvPr id="46111" name="Button 31" hidden="1">
              <a:extLst>
                <a:ext uri="{63B3BB69-23CF-44E3-9099-C40C66FF867C}">
                  <a14:compatExt spid="_x0000_s46111"/>
                </a:ext>
                <a:ext uri="{FF2B5EF4-FFF2-40B4-BE49-F238E27FC236}">
                  <a16:creationId xmlns:a16="http://schemas.microsoft.com/office/drawing/2014/main" id="{00000000-0008-0000-0A00-00001F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111</xdr:row>
          <xdr:rowOff>19050</xdr:rowOff>
        </xdr:from>
        <xdr:to>
          <xdr:col>11</xdr:col>
          <xdr:colOff>704850</xdr:colOff>
          <xdr:row>111</xdr:row>
          <xdr:rowOff>257175</xdr:rowOff>
        </xdr:to>
        <xdr:sp macro="" textlink="">
          <xdr:nvSpPr>
            <xdr:cNvPr id="46114" name="Button 34" hidden="1">
              <a:extLst>
                <a:ext uri="{63B3BB69-23CF-44E3-9099-C40C66FF867C}">
                  <a14:compatExt spid="_x0000_s46114"/>
                </a:ext>
                <a:ext uri="{FF2B5EF4-FFF2-40B4-BE49-F238E27FC236}">
                  <a16:creationId xmlns:a16="http://schemas.microsoft.com/office/drawing/2014/main" id="{00000000-0008-0000-0A00-000022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133</xdr:row>
          <xdr:rowOff>19050</xdr:rowOff>
        </xdr:from>
        <xdr:to>
          <xdr:col>11</xdr:col>
          <xdr:colOff>704850</xdr:colOff>
          <xdr:row>133</xdr:row>
          <xdr:rowOff>257175</xdr:rowOff>
        </xdr:to>
        <xdr:sp macro="" textlink="">
          <xdr:nvSpPr>
            <xdr:cNvPr id="46115" name="Button 35" hidden="1">
              <a:extLst>
                <a:ext uri="{63B3BB69-23CF-44E3-9099-C40C66FF867C}">
                  <a14:compatExt spid="_x0000_s46115"/>
                </a:ext>
                <a:ext uri="{FF2B5EF4-FFF2-40B4-BE49-F238E27FC236}">
                  <a16:creationId xmlns:a16="http://schemas.microsoft.com/office/drawing/2014/main" id="{00000000-0008-0000-0A00-000023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Additional Narrative Text Area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106</xdr:row>
          <xdr:rowOff>57150</xdr:rowOff>
        </xdr:from>
        <xdr:to>
          <xdr:col>1</xdr:col>
          <xdr:colOff>95250</xdr:colOff>
          <xdr:row>106</xdr:row>
          <xdr:rowOff>295275</xdr:rowOff>
        </xdr:to>
        <xdr:sp macro="" textlink="">
          <xdr:nvSpPr>
            <xdr:cNvPr id="46201" name="Button 121" hidden="1">
              <a:extLst>
                <a:ext uri="{63B3BB69-23CF-44E3-9099-C40C66FF867C}">
                  <a14:compatExt spid="_x0000_s46201"/>
                </a:ext>
                <a:ext uri="{FF2B5EF4-FFF2-40B4-BE49-F238E27FC236}">
                  <a16:creationId xmlns:a16="http://schemas.microsoft.com/office/drawing/2014/main" id="{00000000-0008-0000-0A00-000079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106</xdr:row>
          <xdr:rowOff>57150</xdr:rowOff>
        </xdr:from>
        <xdr:to>
          <xdr:col>2</xdr:col>
          <xdr:colOff>266700</xdr:colOff>
          <xdr:row>106</xdr:row>
          <xdr:rowOff>285750</xdr:rowOff>
        </xdr:to>
        <xdr:sp macro="" textlink="">
          <xdr:nvSpPr>
            <xdr:cNvPr id="46202" name="Button 122" hidden="1">
              <a:extLst>
                <a:ext uri="{63B3BB69-23CF-44E3-9099-C40C66FF867C}">
                  <a14:compatExt spid="_x0000_s46202"/>
                </a:ext>
                <a:ext uri="{FF2B5EF4-FFF2-40B4-BE49-F238E27FC236}">
                  <a16:creationId xmlns:a16="http://schemas.microsoft.com/office/drawing/2014/main" id="{00000000-0008-0000-0A00-00007A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128</xdr:row>
          <xdr:rowOff>47625</xdr:rowOff>
        </xdr:from>
        <xdr:to>
          <xdr:col>2</xdr:col>
          <xdr:colOff>276225</xdr:colOff>
          <xdr:row>128</xdr:row>
          <xdr:rowOff>266700</xdr:rowOff>
        </xdr:to>
        <xdr:sp macro="" textlink="">
          <xdr:nvSpPr>
            <xdr:cNvPr id="46219" name="Button 139" hidden="1">
              <a:extLst>
                <a:ext uri="{63B3BB69-23CF-44E3-9099-C40C66FF867C}">
                  <a14:compatExt spid="_x0000_s46219"/>
                </a:ext>
                <a:ext uri="{FF2B5EF4-FFF2-40B4-BE49-F238E27FC236}">
                  <a16:creationId xmlns:a16="http://schemas.microsoft.com/office/drawing/2014/main" id="{00000000-0008-0000-0A00-00008B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Delete Selected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57150</xdr:colOff>
          <xdr:row>128</xdr:row>
          <xdr:rowOff>38100</xdr:rowOff>
        </xdr:from>
        <xdr:to>
          <xdr:col>1</xdr:col>
          <xdr:colOff>95250</xdr:colOff>
          <xdr:row>128</xdr:row>
          <xdr:rowOff>276225</xdr:rowOff>
        </xdr:to>
        <xdr:sp macro="" textlink="">
          <xdr:nvSpPr>
            <xdr:cNvPr id="46220" name="Button 140" hidden="1">
              <a:extLst>
                <a:ext uri="{63B3BB69-23CF-44E3-9099-C40C66FF867C}">
                  <a14:compatExt spid="_x0000_s46220"/>
                </a:ext>
                <a:ext uri="{FF2B5EF4-FFF2-40B4-BE49-F238E27FC236}">
                  <a16:creationId xmlns:a16="http://schemas.microsoft.com/office/drawing/2014/main" id="{00000000-0008-0000-0A00-00008CB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Travel Expense</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jp.gov/funding/Apply/Forms/BudgetDetailWorksheet/BDW508.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44.xml"/><Relationship Id="rId18" Type="http://schemas.openxmlformats.org/officeDocument/2006/relationships/ctrlProp" Target="../ctrlProps/ctrlProp249.xml"/><Relationship Id="rId26" Type="http://schemas.openxmlformats.org/officeDocument/2006/relationships/ctrlProp" Target="../ctrlProps/ctrlProp257.xml"/><Relationship Id="rId39" Type="http://schemas.openxmlformats.org/officeDocument/2006/relationships/comments" Target="../comments5.xml"/><Relationship Id="rId21" Type="http://schemas.openxmlformats.org/officeDocument/2006/relationships/ctrlProp" Target="../ctrlProps/ctrlProp252.xml"/><Relationship Id="rId34" Type="http://schemas.openxmlformats.org/officeDocument/2006/relationships/ctrlProp" Target="../ctrlProps/ctrlProp265.x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33" Type="http://schemas.openxmlformats.org/officeDocument/2006/relationships/ctrlProp" Target="../ctrlProps/ctrlProp264.xml"/><Relationship Id="rId38" Type="http://schemas.openxmlformats.org/officeDocument/2006/relationships/ctrlProp" Target="../ctrlProps/ctrlProp269.xml"/><Relationship Id="rId2" Type="http://schemas.openxmlformats.org/officeDocument/2006/relationships/printerSettings" Target="../printerSettings/printerSettings9.bin"/><Relationship Id="rId16" Type="http://schemas.openxmlformats.org/officeDocument/2006/relationships/ctrlProp" Target="../ctrlProps/ctrlProp247.xml"/><Relationship Id="rId20" Type="http://schemas.openxmlformats.org/officeDocument/2006/relationships/ctrlProp" Target="../ctrlProps/ctrlProp251.xml"/><Relationship Id="rId29" Type="http://schemas.openxmlformats.org/officeDocument/2006/relationships/ctrlProp" Target="../ctrlProps/ctrlProp260.xml"/><Relationship Id="rId1" Type="http://schemas.openxmlformats.org/officeDocument/2006/relationships/hyperlink" Target="https://ojp.gov/financialguide/DOJ/PostawardRequirements/chapter3.10c.htm" TargetMode="External"/><Relationship Id="rId6" Type="http://schemas.openxmlformats.org/officeDocument/2006/relationships/ctrlProp" Target="../ctrlProps/ctrlProp237.xml"/><Relationship Id="rId11" Type="http://schemas.openxmlformats.org/officeDocument/2006/relationships/ctrlProp" Target="../ctrlProps/ctrlProp242.xml"/><Relationship Id="rId24" Type="http://schemas.openxmlformats.org/officeDocument/2006/relationships/ctrlProp" Target="../ctrlProps/ctrlProp255.xml"/><Relationship Id="rId32" Type="http://schemas.openxmlformats.org/officeDocument/2006/relationships/ctrlProp" Target="../ctrlProps/ctrlProp263.xml"/><Relationship Id="rId37" Type="http://schemas.openxmlformats.org/officeDocument/2006/relationships/ctrlProp" Target="../ctrlProps/ctrlProp268.xml"/><Relationship Id="rId5" Type="http://schemas.openxmlformats.org/officeDocument/2006/relationships/ctrlProp" Target="../ctrlProps/ctrlProp236.xml"/><Relationship Id="rId15" Type="http://schemas.openxmlformats.org/officeDocument/2006/relationships/ctrlProp" Target="../ctrlProps/ctrlProp246.xml"/><Relationship Id="rId23" Type="http://schemas.openxmlformats.org/officeDocument/2006/relationships/ctrlProp" Target="../ctrlProps/ctrlProp254.xml"/><Relationship Id="rId28" Type="http://schemas.openxmlformats.org/officeDocument/2006/relationships/ctrlProp" Target="../ctrlProps/ctrlProp259.xml"/><Relationship Id="rId36" Type="http://schemas.openxmlformats.org/officeDocument/2006/relationships/ctrlProp" Target="../ctrlProps/ctrlProp267.xml"/><Relationship Id="rId10" Type="http://schemas.openxmlformats.org/officeDocument/2006/relationships/ctrlProp" Target="../ctrlProps/ctrlProp241.xml"/><Relationship Id="rId19" Type="http://schemas.openxmlformats.org/officeDocument/2006/relationships/ctrlProp" Target="../ctrlProps/ctrlProp250.xml"/><Relationship Id="rId31" Type="http://schemas.openxmlformats.org/officeDocument/2006/relationships/ctrlProp" Target="../ctrlProps/ctrlProp262.xml"/><Relationship Id="rId4" Type="http://schemas.openxmlformats.org/officeDocument/2006/relationships/vmlDrawing" Target="../drawings/vmlDrawing8.vml"/><Relationship Id="rId9" Type="http://schemas.openxmlformats.org/officeDocument/2006/relationships/ctrlProp" Target="../ctrlProps/ctrlProp240.xml"/><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 Id="rId30" Type="http://schemas.openxmlformats.org/officeDocument/2006/relationships/ctrlProp" Target="../ctrlProps/ctrlProp261.xml"/><Relationship Id="rId35" Type="http://schemas.openxmlformats.org/officeDocument/2006/relationships/ctrlProp" Target="../ctrlProps/ctrlProp266.xml"/><Relationship Id="rId8" Type="http://schemas.openxmlformats.org/officeDocument/2006/relationships/ctrlProp" Target="../ctrlProps/ctrlProp239.xml"/><Relationship Id="rId3"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ojp.gov/financialguide/DOJ/index.htm" TargetMode="Externa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63" Type="http://schemas.openxmlformats.org/officeDocument/2006/relationships/ctrlProp" Target="../ctrlProps/ctrlProp61.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omments" Target="../comments1.xml"/><Relationship Id="rId21" Type="http://schemas.openxmlformats.org/officeDocument/2006/relationships/ctrlProp" Target="../ctrlProps/ctrlProp82.xml"/><Relationship Id="rId34" Type="http://schemas.openxmlformats.org/officeDocument/2006/relationships/ctrlProp" Target="../ctrlProps/ctrlProp95.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2" Type="http://schemas.openxmlformats.org/officeDocument/2006/relationships/printerSettings" Target="../printerSettings/printerSettings3.bin"/><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1" Type="http://schemas.openxmlformats.org/officeDocument/2006/relationships/hyperlink" Target="https://ojp.gov/financialguide/DOJ/PostawardRequirements/chapter3.10c.htm" TargetMode="External"/><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vmlDrawing" Target="../drawings/vmlDrawing3.v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8" Type="http://schemas.openxmlformats.org/officeDocument/2006/relationships/ctrlProp" Target="../ctrlProps/ctrlProp69.xm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8.xml"/><Relationship Id="rId18" Type="http://schemas.openxmlformats.org/officeDocument/2006/relationships/ctrlProp" Target="../ctrlProps/ctrlProp113.xml"/><Relationship Id="rId26" Type="http://schemas.openxmlformats.org/officeDocument/2006/relationships/ctrlProp" Target="../ctrlProps/ctrlProp121.xml"/><Relationship Id="rId21" Type="http://schemas.openxmlformats.org/officeDocument/2006/relationships/ctrlProp" Target="../ctrlProps/ctrlProp116.xml"/><Relationship Id="rId34" Type="http://schemas.openxmlformats.org/officeDocument/2006/relationships/ctrlProp" Target="../ctrlProps/ctrlProp129.xml"/><Relationship Id="rId7" Type="http://schemas.openxmlformats.org/officeDocument/2006/relationships/ctrlProp" Target="../ctrlProps/ctrlProp102.xml"/><Relationship Id="rId12" Type="http://schemas.openxmlformats.org/officeDocument/2006/relationships/ctrlProp" Target="../ctrlProps/ctrlProp107.xml"/><Relationship Id="rId17" Type="http://schemas.openxmlformats.org/officeDocument/2006/relationships/ctrlProp" Target="../ctrlProps/ctrlProp112.xml"/><Relationship Id="rId25" Type="http://schemas.openxmlformats.org/officeDocument/2006/relationships/ctrlProp" Target="../ctrlProps/ctrlProp120.xml"/><Relationship Id="rId33" Type="http://schemas.openxmlformats.org/officeDocument/2006/relationships/ctrlProp" Target="../ctrlProps/ctrlProp128.xml"/><Relationship Id="rId38" Type="http://schemas.openxmlformats.org/officeDocument/2006/relationships/ctrlProp" Target="../ctrlProps/ctrlProp133.xml"/><Relationship Id="rId2" Type="http://schemas.openxmlformats.org/officeDocument/2006/relationships/printerSettings" Target="../printerSettings/printerSettings4.bin"/><Relationship Id="rId16" Type="http://schemas.openxmlformats.org/officeDocument/2006/relationships/ctrlProp" Target="../ctrlProps/ctrlProp111.xml"/><Relationship Id="rId20" Type="http://schemas.openxmlformats.org/officeDocument/2006/relationships/ctrlProp" Target="../ctrlProps/ctrlProp115.xml"/><Relationship Id="rId29" Type="http://schemas.openxmlformats.org/officeDocument/2006/relationships/ctrlProp" Target="../ctrlProps/ctrlProp124.xml"/><Relationship Id="rId1" Type="http://schemas.openxmlformats.org/officeDocument/2006/relationships/hyperlink" Target="https://ojp.gov/financialguide/DOJ/PostawardRequirements/chapter3.10c.htm" TargetMode="External"/><Relationship Id="rId6" Type="http://schemas.openxmlformats.org/officeDocument/2006/relationships/ctrlProp" Target="../ctrlProps/ctrlProp101.xml"/><Relationship Id="rId11" Type="http://schemas.openxmlformats.org/officeDocument/2006/relationships/ctrlProp" Target="../ctrlProps/ctrlProp106.xml"/><Relationship Id="rId24" Type="http://schemas.openxmlformats.org/officeDocument/2006/relationships/ctrlProp" Target="../ctrlProps/ctrlProp119.xml"/><Relationship Id="rId32" Type="http://schemas.openxmlformats.org/officeDocument/2006/relationships/ctrlProp" Target="../ctrlProps/ctrlProp127.xml"/><Relationship Id="rId37" Type="http://schemas.openxmlformats.org/officeDocument/2006/relationships/ctrlProp" Target="../ctrlProps/ctrlProp132.xml"/><Relationship Id="rId5" Type="http://schemas.openxmlformats.org/officeDocument/2006/relationships/ctrlProp" Target="../ctrlProps/ctrlProp100.xml"/><Relationship Id="rId15" Type="http://schemas.openxmlformats.org/officeDocument/2006/relationships/ctrlProp" Target="../ctrlProps/ctrlProp110.xml"/><Relationship Id="rId23" Type="http://schemas.openxmlformats.org/officeDocument/2006/relationships/ctrlProp" Target="../ctrlProps/ctrlProp118.xml"/><Relationship Id="rId28" Type="http://schemas.openxmlformats.org/officeDocument/2006/relationships/ctrlProp" Target="../ctrlProps/ctrlProp123.xml"/><Relationship Id="rId36" Type="http://schemas.openxmlformats.org/officeDocument/2006/relationships/ctrlProp" Target="../ctrlProps/ctrlProp131.xml"/><Relationship Id="rId10" Type="http://schemas.openxmlformats.org/officeDocument/2006/relationships/ctrlProp" Target="../ctrlProps/ctrlProp105.xml"/><Relationship Id="rId19" Type="http://schemas.openxmlformats.org/officeDocument/2006/relationships/ctrlProp" Target="../ctrlProps/ctrlProp114.xml"/><Relationship Id="rId31" Type="http://schemas.openxmlformats.org/officeDocument/2006/relationships/ctrlProp" Target="../ctrlProps/ctrlProp126.xml"/><Relationship Id="rId4" Type="http://schemas.openxmlformats.org/officeDocument/2006/relationships/vmlDrawing" Target="../drawings/vmlDrawing4.vml"/><Relationship Id="rId9" Type="http://schemas.openxmlformats.org/officeDocument/2006/relationships/ctrlProp" Target="../ctrlProps/ctrlProp104.xml"/><Relationship Id="rId14" Type="http://schemas.openxmlformats.org/officeDocument/2006/relationships/ctrlProp" Target="../ctrlProps/ctrlProp109.xml"/><Relationship Id="rId22" Type="http://schemas.openxmlformats.org/officeDocument/2006/relationships/ctrlProp" Target="../ctrlProps/ctrlProp117.xml"/><Relationship Id="rId27" Type="http://schemas.openxmlformats.org/officeDocument/2006/relationships/ctrlProp" Target="../ctrlProps/ctrlProp122.xml"/><Relationship Id="rId30" Type="http://schemas.openxmlformats.org/officeDocument/2006/relationships/ctrlProp" Target="../ctrlProps/ctrlProp125.xml"/><Relationship Id="rId35" Type="http://schemas.openxmlformats.org/officeDocument/2006/relationships/ctrlProp" Target="../ctrlProps/ctrlProp130.xml"/><Relationship Id="rId8" Type="http://schemas.openxmlformats.org/officeDocument/2006/relationships/ctrlProp" Target="../ctrlProps/ctrlProp103.xm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2.xml"/><Relationship Id="rId18" Type="http://schemas.openxmlformats.org/officeDocument/2006/relationships/ctrlProp" Target="../ctrlProps/ctrlProp147.xml"/><Relationship Id="rId26" Type="http://schemas.openxmlformats.org/officeDocument/2006/relationships/ctrlProp" Target="../ctrlProps/ctrlProp155.xml"/><Relationship Id="rId39" Type="http://schemas.openxmlformats.org/officeDocument/2006/relationships/comments" Target="../comments2.xml"/><Relationship Id="rId21" Type="http://schemas.openxmlformats.org/officeDocument/2006/relationships/ctrlProp" Target="../ctrlProps/ctrlProp150.xml"/><Relationship Id="rId34" Type="http://schemas.openxmlformats.org/officeDocument/2006/relationships/ctrlProp" Target="../ctrlProps/ctrlProp163.xml"/><Relationship Id="rId7" Type="http://schemas.openxmlformats.org/officeDocument/2006/relationships/ctrlProp" Target="../ctrlProps/ctrlProp136.xml"/><Relationship Id="rId12" Type="http://schemas.openxmlformats.org/officeDocument/2006/relationships/ctrlProp" Target="../ctrlProps/ctrlProp141.xml"/><Relationship Id="rId17" Type="http://schemas.openxmlformats.org/officeDocument/2006/relationships/ctrlProp" Target="../ctrlProps/ctrlProp146.xml"/><Relationship Id="rId25" Type="http://schemas.openxmlformats.org/officeDocument/2006/relationships/ctrlProp" Target="../ctrlProps/ctrlProp154.xml"/><Relationship Id="rId33" Type="http://schemas.openxmlformats.org/officeDocument/2006/relationships/ctrlProp" Target="../ctrlProps/ctrlProp162.xml"/><Relationship Id="rId38" Type="http://schemas.openxmlformats.org/officeDocument/2006/relationships/ctrlProp" Target="../ctrlProps/ctrlProp167.xml"/><Relationship Id="rId2" Type="http://schemas.openxmlformats.org/officeDocument/2006/relationships/printerSettings" Target="../printerSettings/printerSettings5.bin"/><Relationship Id="rId16" Type="http://schemas.openxmlformats.org/officeDocument/2006/relationships/ctrlProp" Target="../ctrlProps/ctrlProp145.xml"/><Relationship Id="rId20" Type="http://schemas.openxmlformats.org/officeDocument/2006/relationships/ctrlProp" Target="../ctrlProps/ctrlProp149.xml"/><Relationship Id="rId29" Type="http://schemas.openxmlformats.org/officeDocument/2006/relationships/ctrlProp" Target="../ctrlProps/ctrlProp158.xml"/><Relationship Id="rId1" Type="http://schemas.openxmlformats.org/officeDocument/2006/relationships/hyperlink" Target="https://ojp.gov/financialguide/DOJ/PostawardRequirements/chapter3.10c.htm" TargetMode="External"/><Relationship Id="rId6" Type="http://schemas.openxmlformats.org/officeDocument/2006/relationships/ctrlProp" Target="../ctrlProps/ctrlProp135.xml"/><Relationship Id="rId11" Type="http://schemas.openxmlformats.org/officeDocument/2006/relationships/ctrlProp" Target="../ctrlProps/ctrlProp140.xml"/><Relationship Id="rId24" Type="http://schemas.openxmlformats.org/officeDocument/2006/relationships/ctrlProp" Target="../ctrlProps/ctrlProp153.xml"/><Relationship Id="rId32" Type="http://schemas.openxmlformats.org/officeDocument/2006/relationships/ctrlProp" Target="../ctrlProps/ctrlProp161.xml"/><Relationship Id="rId37" Type="http://schemas.openxmlformats.org/officeDocument/2006/relationships/ctrlProp" Target="../ctrlProps/ctrlProp166.xml"/><Relationship Id="rId5" Type="http://schemas.openxmlformats.org/officeDocument/2006/relationships/ctrlProp" Target="../ctrlProps/ctrlProp134.xml"/><Relationship Id="rId15" Type="http://schemas.openxmlformats.org/officeDocument/2006/relationships/ctrlProp" Target="../ctrlProps/ctrlProp144.xml"/><Relationship Id="rId23" Type="http://schemas.openxmlformats.org/officeDocument/2006/relationships/ctrlProp" Target="../ctrlProps/ctrlProp152.xml"/><Relationship Id="rId28" Type="http://schemas.openxmlformats.org/officeDocument/2006/relationships/ctrlProp" Target="../ctrlProps/ctrlProp157.xml"/><Relationship Id="rId36" Type="http://schemas.openxmlformats.org/officeDocument/2006/relationships/ctrlProp" Target="../ctrlProps/ctrlProp165.xml"/><Relationship Id="rId10" Type="http://schemas.openxmlformats.org/officeDocument/2006/relationships/ctrlProp" Target="../ctrlProps/ctrlProp139.xml"/><Relationship Id="rId19" Type="http://schemas.openxmlformats.org/officeDocument/2006/relationships/ctrlProp" Target="../ctrlProps/ctrlProp148.xml"/><Relationship Id="rId31" Type="http://schemas.openxmlformats.org/officeDocument/2006/relationships/ctrlProp" Target="../ctrlProps/ctrlProp160.xml"/><Relationship Id="rId4" Type="http://schemas.openxmlformats.org/officeDocument/2006/relationships/vmlDrawing" Target="../drawings/vmlDrawing5.vml"/><Relationship Id="rId9" Type="http://schemas.openxmlformats.org/officeDocument/2006/relationships/ctrlProp" Target="../ctrlProps/ctrlProp138.xml"/><Relationship Id="rId14" Type="http://schemas.openxmlformats.org/officeDocument/2006/relationships/ctrlProp" Target="../ctrlProps/ctrlProp143.xml"/><Relationship Id="rId22" Type="http://schemas.openxmlformats.org/officeDocument/2006/relationships/ctrlProp" Target="../ctrlProps/ctrlProp151.xml"/><Relationship Id="rId27" Type="http://schemas.openxmlformats.org/officeDocument/2006/relationships/ctrlProp" Target="../ctrlProps/ctrlProp156.xml"/><Relationship Id="rId30" Type="http://schemas.openxmlformats.org/officeDocument/2006/relationships/ctrlProp" Target="../ctrlProps/ctrlProp159.xml"/><Relationship Id="rId35" Type="http://schemas.openxmlformats.org/officeDocument/2006/relationships/ctrlProp" Target="../ctrlProps/ctrlProp164.xml"/><Relationship Id="rId8" Type="http://schemas.openxmlformats.org/officeDocument/2006/relationships/ctrlProp" Target="../ctrlProps/ctrlProp137.xm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76.xml"/><Relationship Id="rId18" Type="http://schemas.openxmlformats.org/officeDocument/2006/relationships/ctrlProp" Target="../ctrlProps/ctrlProp181.xml"/><Relationship Id="rId26" Type="http://schemas.openxmlformats.org/officeDocument/2006/relationships/ctrlProp" Target="../ctrlProps/ctrlProp189.xml"/><Relationship Id="rId39" Type="http://schemas.openxmlformats.org/officeDocument/2006/relationships/comments" Target="../comments3.xml"/><Relationship Id="rId21" Type="http://schemas.openxmlformats.org/officeDocument/2006/relationships/ctrlProp" Target="../ctrlProps/ctrlProp184.xml"/><Relationship Id="rId34" Type="http://schemas.openxmlformats.org/officeDocument/2006/relationships/ctrlProp" Target="../ctrlProps/ctrlProp197.xml"/><Relationship Id="rId7" Type="http://schemas.openxmlformats.org/officeDocument/2006/relationships/ctrlProp" Target="../ctrlProps/ctrlProp170.xml"/><Relationship Id="rId12" Type="http://schemas.openxmlformats.org/officeDocument/2006/relationships/ctrlProp" Target="../ctrlProps/ctrlProp175.xml"/><Relationship Id="rId17" Type="http://schemas.openxmlformats.org/officeDocument/2006/relationships/ctrlProp" Target="../ctrlProps/ctrlProp180.xml"/><Relationship Id="rId25" Type="http://schemas.openxmlformats.org/officeDocument/2006/relationships/ctrlProp" Target="../ctrlProps/ctrlProp188.xml"/><Relationship Id="rId33" Type="http://schemas.openxmlformats.org/officeDocument/2006/relationships/ctrlProp" Target="../ctrlProps/ctrlProp196.xml"/><Relationship Id="rId38" Type="http://schemas.openxmlformats.org/officeDocument/2006/relationships/ctrlProp" Target="../ctrlProps/ctrlProp201.xml"/><Relationship Id="rId2" Type="http://schemas.openxmlformats.org/officeDocument/2006/relationships/printerSettings" Target="../printerSettings/printerSettings6.bin"/><Relationship Id="rId16" Type="http://schemas.openxmlformats.org/officeDocument/2006/relationships/ctrlProp" Target="../ctrlProps/ctrlProp179.xml"/><Relationship Id="rId20" Type="http://schemas.openxmlformats.org/officeDocument/2006/relationships/ctrlProp" Target="../ctrlProps/ctrlProp183.xml"/><Relationship Id="rId29" Type="http://schemas.openxmlformats.org/officeDocument/2006/relationships/ctrlProp" Target="../ctrlProps/ctrlProp192.xml"/><Relationship Id="rId1" Type="http://schemas.openxmlformats.org/officeDocument/2006/relationships/hyperlink" Target="https://ojp.gov/financialguide/DOJ/PostawardRequirements/chapter3.10c.htm" TargetMode="External"/><Relationship Id="rId6" Type="http://schemas.openxmlformats.org/officeDocument/2006/relationships/ctrlProp" Target="../ctrlProps/ctrlProp169.xml"/><Relationship Id="rId11" Type="http://schemas.openxmlformats.org/officeDocument/2006/relationships/ctrlProp" Target="../ctrlProps/ctrlProp174.xml"/><Relationship Id="rId24" Type="http://schemas.openxmlformats.org/officeDocument/2006/relationships/ctrlProp" Target="../ctrlProps/ctrlProp187.xml"/><Relationship Id="rId32" Type="http://schemas.openxmlformats.org/officeDocument/2006/relationships/ctrlProp" Target="../ctrlProps/ctrlProp195.xml"/><Relationship Id="rId37" Type="http://schemas.openxmlformats.org/officeDocument/2006/relationships/ctrlProp" Target="../ctrlProps/ctrlProp200.xml"/><Relationship Id="rId5" Type="http://schemas.openxmlformats.org/officeDocument/2006/relationships/ctrlProp" Target="../ctrlProps/ctrlProp168.xml"/><Relationship Id="rId15" Type="http://schemas.openxmlformats.org/officeDocument/2006/relationships/ctrlProp" Target="../ctrlProps/ctrlProp178.xml"/><Relationship Id="rId23" Type="http://schemas.openxmlformats.org/officeDocument/2006/relationships/ctrlProp" Target="../ctrlProps/ctrlProp186.xml"/><Relationship Id="rId28" Type="http://schemas.openxmlformats.org/officeDocument/2006/relationships/ctrlProp" Target="../ctrlProps/ctrlProp191.xml"/><Relationship Id="rId36" Type="http://schemas.openxmlformats.org/officeDocument/2006/relationships/ctrlProp" Target="../ctrlProps/ctrlProp199.xml"/><Relationship Id="rId10" Type="http://schemas.openxmlformats.org/officeDocument/2006/relationships/ctrlProp" Target="../ctrlProps/ctrlProp173.xml"/><Relationship Id="rId19" Type="http://schemas.openxmlformats.org/officeDocument/2006/relationships/ctrlProp" Target="../ctrlProps/ctrlProp182.xml"/><Relationship Id="rId31" Type="http://schemas.openxmlformats.org/officeDocument/2006/relationships/ctrlProp" Target="../ctrlProps/ctrlProp194.xml"/><Relationship Id="rId4" Type="http://schemas.openxmlformats.org/officeDocument/2006/relationships/vmlDrawing" Target="../drawings/vmlDrawing6.vml"/><Relationship Id="rId9" Type="http://schemas.openxmlformats.org/officeDocument/2006/relationships/ctrlProp" Target="../ctrlProps/ctrlProp172.xml"/><Relationship Id="rId14" Type="http://schemas.openxmlformats.org/officeDocument/2006/relationships/ctrlProp" Target="../ctrlProps/ctrlProp177.xml"/><Relationship Id="rId22" Type="http://schemas.openxmlformats.org/officeDocument/2006/relationships/ctrlProp" Target="../ctrlProps/ctrlProp185.xml"/><Relationship Id="rId27" Type="http://schemas.openxmlformats.org/officeDocument/2006/relationships/ctrlProp" Target="../ctrlProps/ctrlProp190.xml"/><Relationship Id="rId30" Type="http://schemas.openxmlformats.org/officeDocument/2006/relationships/ctrlProp" Target="../ctrlProps/ctrlProp193.xml"/><Relationship Id="rId35" Type="http://schemas.openxmlformats.org/officeDocument/2006/relationships/ctrlProp" Target="../ctrlProps/ctrlProp198.xml"/><Relationship Id="rId8" Type="http://schemas.openxmlformats.org/officeDocument/2006/relationships/ctrlProp" Target="../ctrlProps/ctrlProp171.xml"/><Relationship Id="rId3"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10.xml"/><Relationship Id="rId18" Type="http://schemas.openxmlformats.org/officeDocument/2006/relationships/ctrlProp" Target="../ctrlProps/ctrlProp215.xml"/><Relationship Id="rId26" Type="http://schemas.openxmlformats.org/officeDocument/2006/relationships/ctrlProp" Target="../ctrlProps/ctrlProp223.xml"/><Relationship Id="rId39" Type="http://schemas.openxmlformats.org/officeDocument/2006/relationships/comments" Target="../comments4.xml"/><Relationship Id="rId21" Type="http://schemas.openxmlformats.org/officeDocument/2006/relationships/ctrlProp" Target="../ctrlProps/ctrlProp218.xml"/><Relationship Id="rId34" Type="http://schemas.openxmlformats.org/officeDocument/2006/relationships/ctrlProp" Target="../ctrlProps/ctrlProp231.xml"/><Relationship Id="rId7" Type="http://schemas.openxmlformats.org/officeDocument/2006/relationships/ctrlProp" Target="../ctrlProps/ctrlProp204.xml"/><Relationship Id="rId12" Type="http://schemas.openxmlformats.org/officeDocument/2006/relationships/ctrlProp" Target="../ctrlProps/ctrlProp209.xml"/><Relationship Id="rId17" Type="http://schemas.openxmlformats.org/officeDocument/2006/relationships/ctrlProp" Target="../ctrlProps/ctrlProp214.xml"/><Relationship Id="rId25" Type="http://schemas.openxmlformats.org/officeDocument/2006/relationships/ctrlProp" Target="../ctrlProps/ctrlProp222.xml"/><Relationship Id="rId33" Type="http://schemas.openxmlformats.org/officeDocument/2006/relationships/ctrlProp" Target="../ctrlProps/ctrlProp230.xml"/><Relationship Id="rId38" Type="http://schemas.openxmlformats.org/officeDocument/2006/relationships/ctrlProp" Target="../ctrlProps/ctrlProp235.xml"/><Relationship Id="rId2" Type="http://schemas.openxmlformats.org/officeDocument/2006/relationships/printerSettings" Target="../printerSettings/printerSettings7.bin"/><Relationship Id="rId16" Type="http://schemas.openxmlformats.org/officeDocument/2006/relationships/ctrlProp" Target="../ctrlProps/ctrlProp213.xml"/><Relationship Id="rId20" Type="http://schemas.openxmlformats.org/officeDocument/2006/relationships/ctrlProp" Target="../ctrlProps/ctrlProp217.xml"/><Relationship Id="rId29" Type="http://schemas.openxmlformats.org/officeDocument/2006/relationships/ctrlProp" Target="../ctrlProps/ctrlProp226.xml"/><Relationship Id="rId1" Type="http://schemas.openxmlformats.org/officeDocument/2006/relationships/hyperlink" Target="https://ojp.gov/financialguide/DOJ/PostawardRequirements/chapter3.10c.htm" TargetMode="External"/><Relationship Id="rId6" Type="http://schemas.openxmlformats.org/officeDocument/2006/relationships/ctrlProp" Target="../ctrlProps/ctrlProp203.xml"/><Relationship Id="rId11" Type="http://schemas.openxmlformats.org/officeDocument/2006/relationships/ctrlProp" Target="../ctrlProps/ctrlProp208.xml"/><Relationship Id="rId24" Type="http://schemas.openxmlformats.org/officeDocument/2006/relationships/ctrlProp" Target="../ctrlProps/ctrlProp221.xml"/><Relationship Id="rId32" Type="http://schemas.openxmlformats.org/officeDocument/2006/relationships/ctrlProp" Target="../ctrlProps/ctrlProp229.xml"/><Relationship Id="rId37" Type="http://schemas.openxmlformats.org/officeDocument/2006/relationships/ctrlProp" Target="../ctrlProps/ctrlProp234.xml"/><Relationship Id="rId5" Type="http://schemas.openxmlformats.org/officeDocument/2006/relationships/ctrlProp" Target="../ctrlProps/ctrlProp202.xml"/><Relationship Id="rId15" Type="http://schemas.openxmlformats.org/officeDocument/2006/relationships/ctrlProp" Target="../ctrlProps/ctrlProp212.xml"/><Relationship Id="rId23" Type="http://schemas.openxmlformats.org/officeDocument/2006/relationships/ctrlProp" Target="../ctrlProps/ctrlProp220.xml"/><Relationship Id="rId28" Type="http://schemas.openxmlformats.org/officeDocument/2006/relationships/ctrlProp" Target="../ctrlProps/ctrlProp225.xml"/><Relationship Id="rId36" Type="http://schemas.openxmlformats.org/officeDocument/2006/relationships/ctrlProp" Target="../ctrlProps/ctrlProp233.xml"/><Relationship Id="rId10" Type="http://schemas.openxmlformats.org/officeDocument/2006/relationships/ctrlProp" Target="../ctrlProps/ctrlProp207.xml"/><Relationship Id="rId19" Type="http://schemas.openxmlformats.org/officeDocument/2006/relationships/ctrlProp" Target="../ctrlProps/ctrlProp216.xml"/><Relationship Id="rId31" Type="http://schemas.openxmlformats.org/officeDocument/2006/relationships/ctrlProp" Target="../ctrlProps/ctrlProp228.xml"/><Relationship Id="rId4" Type="http://schemas.openxmlformats.org/officeDocument/2006/relationships/vmlDrawing" Target="../drawings/vmlDrawing7.vml"/><Relationship Id="rId9" Type="http://schemas.openxmlformats.org/officeDocument/2006/relationships/ctrlProp" Target="../ctrlProps/ctrlProp206.xml"/><Relationship Id="rId14" Type="http://schemas.openxmlformats.org/officeDocument/2006/relationships/ctrlProp" Target="../ctrlProps/ctrlProp211.xml"/><Relationship Id="rId22" Type="http://schemas.openxmlformats.org/officeDocument/2006/relationships/ctrlProp" Target="../ctrlProps/ctrlProp219.xml"/><Relationship Id="rId27" Type="http://schemas.openxmlformats.org/officeDocument/2006/relationships/ctrlProp" Target="../ctrlProps/ctrlProp224.xml"/><Relationship Id="rId30" Type="http://schemas.openxmlformats.org/officeDocument/2006/relationships/ctrlProp" Target="../ctrlProps/ctrlProp227.xml"/><Relationship Id="rId35" Type="http://schemas.openxmlformats.org/officeDocument/2006/relationships/ctrlProp" Target="../ctrlProps/ctrlProp232.xml"/><Relationship Id="rId8" Type="http://schemas.openxmlformats.org/officeDocument/2006/relationships/ctrlProp" Target="../ctrlProps/ctrlProp205.xm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35"/>
  <sheetViews>
    <sheetView showGridLines="0" topLeftCell="A25" zoomScale="110" zoomScaleNormal="110" workbookViewId="0">
      <selection activeCell="L3" sqref="L3"/>
    </sheetView>
  </sheetViews>
  <sheetFormatPr defaultRowHeight="15" x14ac:dyDescent="0.25"/>
  <cols>
    <col min="1" max="1" width="18.85546875" customWidth="1"/>
    <col min="2" max="2" width="9.140625" customWidth="1"/>
    <col min="10" max="10" width="15.28515625" customWidth="1"/>
    <col min="11" max="11" width="13.5703125" customWidth="1"/>
  </cols>
  <sheetData>
    <row r="1" spans="1:12" ht="65.45" customHeight="1" x14ac:dyDescent="0.25">
      <c r="A1" s="168" t="s">
        <v>304</v>
      </c>
      <c r="B1" s="169"/>
      <c r="C1" s="169"/>
      <c r="D1" s="169"/>
      <c r="E1" s="169"/>
      <c r="F1" s="169"/>
      <c r="G1" s="169"/>
      <c r="H1" s="169"/>
      <c r="I1" s="169"/>
      <c r="J1" s="169"/>
      <c r="K1" s="169"/>
    </row>
    <row r="2" spans="1:12" ht="15.6" customHeight="1" x14ac:dyDescent="0.25">
      <c r="A2" s="187" t="s">
        <v>305</v>
      </c>
      <c r="B2" s="188"/>
      <c r="C2" s="188"/>
      <c r="D2" s="188"/>
      <c r="E2" s="188"/>
      <c r="F2" s="188"/>
      <c r="G2" s="188"/>
      <c r="H2" s="188"/>
      <c r="I2" s="188"/>
      <c r="J2" s="188"/>
      <c r="K2" s="189"/>
    </row>
    <row r="3" spans="1:12" ht="15.6" customHeight="1" x14ac:dyDescent="0.25">
      <c r="A3" s="190" t="s">
        <v>306</v>
      </c>
      <c r="B3" s="191"/>
      <c r="C3" s="191"/>
      <c r="D3" s="191"/>
      <c r="E3" s="191"/>
      <c r="F3" s="191"/>
      <c r="G3" s="191"/>
      <c r="H3" s="191"/>
      <c r="I3" s="191"/>
      <c r="J3" s="191"/>
      <c r="K3" s="191"/>
    </row>
    <row r="4" spans="1:12" ht="21" x14ac:dyDescent="0.25">
      <c r="A4" s="170" t="s">
        <v>43</v>
      </c>
      <c r="B4" s="170"/>
      <c r="C4" s="170"/>
      <c r="D4" s="170"/>
      <c r="E4" s="170"/>
      <c r="F4" s="170"/>
      <c r="G4" s="170"/>
      <c r="H4" s="170"/>
      <c r="I4" s="170"/>
      <c r="J4" s="170"/>
      <c r="K4" s="170"/>
    </row>
    <row r="5" spans="1:12" s="17" customFormat="1" ht="235.5" customHeight="1" x14ac:dyDescent="0.25">
      <c r="A5" s="171" t="s">
        <v>294</v>
      </c>
      <c r="B5" s="172"/>
      <c r="C5" s="172"/>
      <c r="D5" s="172"/>
      <c r="E5" s="172"/>
      <c r="F5" s="172"/>
      <c r="G5" s="172"/>
      <c r="H5" s="172"/>
      <c r="I5" s="172"/>
      <c r="J5" s="172"/>
      <c r="K5" s="173"/>
    </row>
    <row r="6" spans="1:12" s="17" customFormat="1" ht="195" customHeight="1" x14ac:dyDescent="0.25">
      <c r="A6" s="176"/>
      <c r="B6" s="177"/>
      <c r="C6" s="177"/>
      <c r="D6" s="177"/>
      <c r="E6" s="177"/>
      <c r="F6" s="121"/>
      <c r="G6" s="174" t="s">
        <v>62</v>
      </c>
      <c r="H6" s="174"/>
      <c r="I6" s="174"/>
      <c r="J6" s="174"/>
      <c r="K6" s="175"/>
    </row>
    <row r="7" spans="1:12" x14ac:dyDescent="0.25">
      <c r="A7" s="160" t="s">
        <v>1</v>
      </c>
      <c r="B7" s="160"/>
      <c r="C7" s="160"/>
      <c r="D7" s="160"/>
      <c r="E7" s="160"/>
      <c r="F7" s="159"/>
      <c r="G7" s="159"/>
      <c r="H7" s="159"/>
      <c r="I7" s="159"/>
      <c r="J7" s="159"/>
      <c r="K7" s="159"/>
    </row>
    <row r="8" spans="1:12" ht="34.9" customHeight="1" x14ac:dyDescent="0.25">
      <c r="A8" s="155" t="s">
        <v>298</v>
      </c>
      <c r="B8" s="155"/>
      <c r="C8" s="155"/>
      <c r="D8" s="155"/>
      <c r="E8" s="155"/>
      <c r="F8" s="155"/>
      <c r="G8" s="155"/>
      <c r="H8" s="155"/>
      <c r="I8" s="155"/>
      <c r="J8" s="155"/>
      <c r="K8" s="155"/>
      <c r="L8" s="1"/>
    </row>
    <row r="9" spans="1:12" x14ac:dyDescent="0.25">
      <c r="A9" s="159" t="s">
        <v>51</v>
      </c>
      <c r="B9" s="159"/>
      <c r="C9" s="159"/>
      <c r="D9" s="159"/>
      <c r="E9" s="159"/>
      <c r="F9" s="159"/>
      <c r="G9" s="159"/>
      <c r="H9" s="159"/>
      <c r="I9" s="159"/>
      <c r="J9" s="159"/>
      <c r="K9" s="159"/>
      <c r="L9" s="1"/>
    </row>
    <row r="10" spans="1:12" ht="122.45" customHeight="1" x14ac:dyDescent="0.25">
      <c r="A10" s="181" t="s">
        <v>303</v>
      </c>
      <c r="B10" s="182"/>
      <c r="C10" s="182"/>
      <c r="D10" s="182"/>
      <c r="E10" s="182"/>
      <c r="F10" s="182"/>
      <c r="G10" s="182"/>
      <c r="H10" s="182"/>
      <c r="I10" s="182"/>
      <c r="J10" s="182"/>
      <c r="K10" s="183"/>
      <c r="L10" s="1"/>
    </row>
    <row r="11" spans="1:12" ht="21" hidden="1" customHeight="1" x14ac:dyDescent="0.25">
      <c r="A11" s="184"/>
      <c r="B11" s="185"/>
      <c r="C11" s="185"/>
      <c r="D11" s="185"/>
      <c r="E11" s="185"/>
      <c r="F11" s="185"/>
      <c r="G11" s="185"/>
      <c r="H11" s="185"/>
      <c r="I11" s="185"/>
      <c r="J11" s="185"/>
      <c r="K11" s="186"/>
      <c r="L11" s="1"/>
    </row>
    <row r="12" spans="1:12" x14ac:dyDescent="0.25">
      <c r="A12" s="161" t="s">
        <v>147</v>
      </c>
      <c r="B12" s="162"/>
      <c r="C12" s="163"/>
      <c r="D12" s="163"/>
      <c r="E12" s="163"/>
      <c r="F12" s="162"/>
      <c r="G12" s="162"/>
      <c r="H12" s="162"/>
      <c r="I12" s="162"/>
      <c r="J12" s="162"/>
      <c r="K12" s="164"/>
      <c r="L12" s="1"/>
    </row>
    <row r="13" spans="1:12" x14ac:dyDescent="0.25">
      <c r="A13" s="71" t="s">
        <v>148</v>
      </c>
      <c r="B13" s="70" t="s">
        <v>149</v>
      </c>
      <c r="C13" s="165"/>
      <c r="D13" s="166"/>
      <c r="E13" s="167"/>
      <c r="F13" s="69" t="s">
        <v>150</v>
      </c>
      <c r="G13" s="178"/>
      <c r="H13" s="179"/>
      <c r="I13" s="180"/>
      <c r="J13" s="68" t="s">
        <v>151</v>
      </c>
      <c r="K13" s="72"/>
      <c r="L13" s="1"/>
    </row>
    <row r="14" spans="1:12" ht="15" customHeight="1" x14ac:dyDescent="0.25">
      <c r="A14" s="71" t="s">
        <v>152</v>
      </c>
      <c r="B14" s="196"/>
      <c r="C14" s="197"/>
      <c r="D14" s="198" t="s">
        <v>153</v>
      </c>
      <c r="E14" s="199"/>
      <c r="F14" s="195"/>
      <c r="G14" s="195"/>
      <c r="H14" s="200" t="s">
        <v>154</v>
      </c>
      <c r="I14" s="201"/>
      <c r="J14" s="195"/>
      <c r="K14" s="195"/>
      <c r="L14" s="1"/>
    </row>
    <row r="15" spans="1:12" x14ac:dyDescent="0.25">
      <c r="A15" s="159" t="s">
        <v>172</v>
      </c>
      <c r="B15" s="159"/>
      <c r="C15" s="160"/>
      <c r="D15" s="160"/>
      <c r="E15" s="160"/>
      <c r="F15" s="160"/>
      <c r="G15" s="160"/>
      <c r="H15" s="159"/>
      <c r="I15" s="159"/>
      <c r="J15" s="160"/>
      <c r="K15" s="160"/>
    </row>
    <row r="16" spans="1:12" x14ac:dyDescent="0.25">
      <c r="A16" s="192" t="s">
        <v>168</v>
      </c>
      <c r="B16" s="193"/>
      <c r="C16" s="193"/>
      <c r="D16" s="193"/>
      <c r="E16" s="193"/>
      <c r="F16" s="193"/>
      <c r="G16" s="193"/>
      <c r="H16" s="193"/>
      <c r="I16" s="193"/>
      <c r="J16" s="193"/>
      <c r="K16" s="194"/>
    </row>
    <row r="17" spans="1:12" ht="15" customHeight="1" x14ac:dyDescent="0.25">
      <c r="A17" s="149" t="s">
        <v>286</v>
      </c>
      <c r="B17" s="150"/>
      <c r="C17" s="150"/>
      <c r="D17" s="150"/>
      <c r="E17" s="150"/>
      <c r="F17" s="150"/>
      <c r="G17" s="150"/>
      <c r="H17" s="150"/>
      <c r="I17" s="150"/>
      <c r="J17" s="150"/>
      <c r="K17" s="151"/>
    </row>
    <row r="18" spans="1:12" ht="15" customHeight="1" x14ac:dyDescent="0.25">
      <c r="A18" s="149" t="s">
        <v>287</v>
      </c>
      <c r="B18" s="150"/>
      <c r="C18" s="150"/>
      <c r="D18" s="150"/>
      <c r="E18" s="150"/>
      <c r="F18" s="150"/>
      <c r="G18" s="150"/>
      <c r="H18" s="150"/>
      <c r="I18" s="150"/>
      <c r="J18" s="150"/>
      <c r="K18" s="151"/>
    </row>
    <row r="19" spans="1:12" ht="15" customHeight="1" x14ac:dyDescent="0.25">
      <c r="A19" s="149" t="s">
        <v>288</v>
      </c>
      <c r="B19" s="150"/>
      <c r="C19" s="150"/>
      <c r="D19" s="150"/>
      <c r="E19" s="150"/>
      <c r="F19" s="150"/>
      <c r="G19" s="150"/>
      <c r="H19" s="150"/>
      <c r="I19" s="150"/>
      <c r="J19" s="150"/>
      <c r="K19" s="151"/>
    </row>
    <row r="20" spans="1:12" ht="15" customHeight="1" x14ac:dyDescent="0.25">
      <c r="A20" s="149" t="s">
        <v>289</v>
      </c>
      <c r="B20" s="150"/>
      <c r="C20" s="150"/>
      <c r="D20" s="150"/>
      <c r="E20" s="150"/>
      <c r="F20" s="150"/>
      <c r="G20" s="150"/>
      <c r="H20" s="150"/>
      <c r="I20" s="150"/>
      <c r="J20" s="150"/>
      <c r="K20" s="151"/>
    </row>
    <row r="21" spans="1:12" ht="15" customHeight="1" x14ac:dyDescent="0.25">
      <c r="A21" s="149" t="s">
        <v>290</v>
      </c>
      <c r="B21" s="150"/>
      <c r="C21" s="150"/>
      <c r="D21" s="150"/>
      <c r="E21" s="150"/>
      <c r="F21" s="150"/>
      <c r="G21" s="150"/>
      <c r="H21" s="150"/>
      <c r="I21" s="150"/>
      <c r="J21" s="150"/>
      <c r="K21" s="151"/>
    </row>
    <row r="22" spans="1:12" x14ac:dyDescent="0.25">
      <c r="A22" s="149" t="s">
        <v>44</v>
      </c>
      <c r="B22" s="150"/>
      <c r="C22" s="150"/>
      <c r="D22" s="150"/>
      <c r="E22" s="150"/>
      <c r="F22" s="150"/>
      <c r="G22" s="150"/>
      <c r="H22" s="150"/>
      <c r="I22" s="150"/>
      <c r="J22" s="150"/>
      <c r="K22" s="151"/>
    </row>
    <row r="23" spans="1:12" x14ac:dyDescent="0.25">
      <c r="A23" s="149" t="s">
        <v>271</v>
      </c>
      <c r="B23" s="150"/>
      <c r="C23" s="150"/>
      <c r="D23" s="150"/>
      <c r="E23" s="150"/>
      <c r="F23" s="150"/>
      <c r="G23" s="150"/>
      <c r="H23" s="150"/>
      <c r="I23" s="150"/>
      <c r="J23" s="150"/>
      <c r="K23" s="151"/>
    </row>
    <row r="24" spans="1:12" x14ac:dyDescent="0.25">
      <c r="A24" s="152" t="s">
        <v>200</v>
      </c>
      <c r="B24" s="153"/>
      <c r="C24" s="153"/>
      <c r="D24" s="153"/>
      <c r="E24" s="153"/>
      <c r="F24" s="153"/>
      <c r="G24" s="153"/>
      <c r="H24" s="153"/>
      <c r="I24" s="153"/>
      <c r="J24" s="153"/>
      <c r="K24" s="154"/>
    </row>
    <row r="25" spans="1:12" x14ac:dyDescent="0.25">
      <c r="A25" s="159" t="s">
        <v>53</v>
      </c>
      <c r="B25" s="159"/>
      <c r="C25" s="159"/>
      <c r="D25" s="159"/>
      <c r="E25" s="159"/>
      <c r="F25" s="159"/>
      <c r="G25" s="159"/>
      <c r="H25" s="159"/>
      <c r="I25" s="159"/>
      <c r="J25" s="159"/>
      <c r="K25" s="159"/>
    </row>
    <row r="26" spans="1:12" ht="64.900000000000006" customHeight="1" x14ac:dyDescent="0.25">
      <c r="A26" s="122" t="s">
        <v>0</v>
      </c>
      <c r="B26" s="155" t="s">
        <v>63</v>
      </c>
      <c r="C26" s="155"/>
      <c r="D26" s="155"/>
      <c r="E26" s="155"/>
      <c r="F26" s="155"/>
      <c r="G26" s="155"/>
      <c r="H26" s="155"/>
      <c r="I26" s="155"/>
      <c r="J26" s="155"/>
      <c r="K26" s="155"/>
      <c r="L26" s="4"/>
    </row>
    <row r="27" spans="1:12" ht="64.900000000000006" customHeight="1" x14ac:dyDescent="0.25">
      <c r="A27" s="123" t="s">
        <v>3</v>
      </c>
      <c r="B27" s="157" t="s">
        <v>58</v>
      </c>
      <c r="C27" s="157"/>
      <c r="D27" s="157"/>
      <c r="E27" s="157"/>
      <c r="F27" s="157"/>
      <c r="G27" s="157"/>
      <c r="H27" s="157"/>
      <c r="I27" s="157"/>
      <c r="J27" s="157"/>
      <c r="K27" s="157"/>
      <c r="L27" s="2"/>
    </row>
    <row r="28" spans="1:12" ht="94.15" customHeight="1" x14ac:dyDescent="0.25">
      <c r="A28" s="122" t="s">
        <v>4</v>
      </c>
      <c r="B28" s="155" t="s">
        <v>169</v>
      </c>
      <c r="C28" s="155"/>
      <c r="D28" s="155"/>
      <c r="E28" s="155"/>
      <c r="F28" s="155"/>
      <c r="G28" s="155"/>
      <c r="H28" s="155"/>
      <c r="I28" s="155"/>
      <c r="J28" s="155"/>
      <c r="K28" s="155"/>
      <c r="L28" s="2"/>
    </row>
    <row r="29" spans="1:12" ht="91.9" customHeight="1" x14ac:dyDescent="0.25">
      <c r="A29" s="123" t="s">
        <v>5</v>
      </c>
      <c r="B29" s="157" t="s">
        <v>170</v>
      </c>
      <c r="C29" s="157"/>
      <c r="D29" s="157"/>
      <c r="E29" s="157"/>
      <c r="F29" s="157"/>
      <c r="G29" s="157"/>
      <c r="H29" s="157"/>
      <c r="I29" s="157"/>
      <c r="J29" s="157"/>
      <c r="K29" s="157"/>
      <c r="L29" s="2"/>
    </row>
    <row r="30" spans="1:12" ht="54.6" customHeight="1" x14ac:dyDescent="0.25">
      <c r="A30" s="122" t="s">
        <v>6</v>
      </c>
      <c r="B30" s="155" t="s">
        <v>59</v>
      </c>
      <c r="C30" s="155"/>
      <c r="D30" s="155"/>
      <c r="E30" s="155"/>
      <c r="F30" s="155"/>
      <c r="G30" s="155"/>
      <c r="H30" s="155"/>
      <c r="I30" s="155"/>
      <c r="J30" s="155"/>
      <c r="K30" s="155"/>
      <c r="L30" s="2"/>
    </row>
    <row r="31" spans="1:12" ht="52.9" customHeight="1" x14ac:dyDescent="0.25">
      <c r="A31" s="123" t="s">
        <v>7</v>
      </c>
      <c r="B31" s="158" t="s">
        <v>273</v>
      </c>
      <c r="C31" s="157"/>
      <c r="D31" s="157"/>
      <c r="E31" s="157"/>
      <c r="F31" s="157"/>
      <c r="G31" s="157"/>
      <c r="H31" s="157"/>
      <c r="I31" s="157"/>
      <c r="J31" s="157"/>
      <c r="K31" s="157"/>
      <c r="L31" s="2"/>
    </row>
    <row r="32" spans="1:12" ht="204" customHeight="1" x14ac:dyDescent="0.25">
      <c r="A32" s="124" t="s">
        <v>171</v>
      </c>
      <c r="B32" s="156" t="s">
        <v>295</v>
      </c>
      <c r="C32" s="155"/>
      <c r="D32" s="155"/>
      <c r="E32" s="155"/>
      <c r="F32" s="155"/>
      <c r="G32" s="155"/>
      <c r="H32" s="155"/>
      <c r="I32" s="155"/>
      <c r="J32" s="155"/>
      <c r="K32" s="155"/>
      <c r="L32" s="2"/>
    </row>
    <row r="33" spans="1:12" ht="55.15" customHeight="1" x14ac:dyDescent="0.25">
      <c r="A33" s="123" t="s">
        <v>8</v>
      </c>
      <c r="B33" s="157" t="s">
        <v>60</v>
      </c>
      <c r="C33" s="157"/>
      <c r="D33" s="157"/>
      <c r="E33" s="157"/>
      <c r="F33" s="157"/>
      <c r="G33" s="157"/>
      <c r="H33" s="157"/>
      <c r="I33" s="157"/>
      <c r="J33" s="157"/>
      <c r="K33" s="157"/>
      <c r="L33" s="2"/>
    </row>
    <row r="34" spans="1:12" ht="184.9" customHeight="1" x14ac:dyDescent="0.25">
      <c r="A34" s="122" t="s">
        <v>9</v>
      </c>
      <c r="B34" s="155" t="s">
        <v>227</v>
      </c>
      <c r="C34" s="155"/>
      <c r="D34" s="155"/>
      <c r="E34" s="155"/>
      <c r="F34" s="155"/>
      <c r="G34" s="155"/>
      <c r="H34" s="155"/>
      <c r="I34" s="155"/>
      <c r="J34" s="155"/>
      <c r="K34" s="155"/>
      <c r="L34" s="2"/>
    </row>
    <row r="35" spans="1:12" ht="51" customHeight="1" x14ac:dyDescent="0.25"/>
  </sheetData>
  <sheetProtection algorithmName="SHA-512" hashValue="qW4WHK7aJH64UtvnuirkKkAOG8DeTfwGCoyNDomXSD7JhAMAxCES0VjNQrLxkpo2E9TXmF+VQLU4R3ePgvEBtg==" saltValue="YtkYMevJWIJSoi7txaJ7ew==" spinCount="100000" sheet="1" objects="1" scenarios="1"/>
  <mergeCells count="39">
    <mergeCell ref="A16:K16"/>
    <mergeCell ref="A17:K17"/>
    <mergeCell ref="A22:K22"/>
    <mergeCell ref="A15:K15"/>
    <mergeCell ref="J14:K14"/>
    <mergeCell ref="B14:C14"/>
    <mergeCell ref="D14:E14"/>
    <mergeCell ref="F14:G14"/>
    <mergeCell ref="H14:I14"/>
    <mergeCell ref="A18:K18"/>
    <mergeCell ref="A19:K19"/>
    <mergeCell ref="A20:K20"/>
    <mergeCell ref="A21:K21"/>
    <mergeCell ref="A7:K7"/>
    <mergeCell ref="A12:K12"/>
    <mergeCell ref="C13:E13"/>
    <mergeCell ref="A1:K1"/>
    <mergeCell ref="A4:K4"/>
    <mergeCell ref="A8:K8"/>
    <mergeCell ref="A5:K5"/>
    <mergeCell ref="A9:K9"/>
    <mergeCell ref="G6:K6"/>
    <mergeCell ref="A6:E6"/>
    <mergeCell ref="G13:I13"/>
    <mergeCell ref="A10:K11"/>
    <mergeCell ref="A2:K2"/>
    <mergeCell ref="A3:K3"/>
    <mergeCell ref="A23:K23"/>
    <mergeCell ref="A24:K24"/>
    <mergeCell ref="B34:K34"/>
    <mergeCell ref="B32:K32"/>
    <mergeCell ref="B33:K33"/>
    <mergeCell ref="B31:K31"/>
    <mergeCell ref="A25:K25"/>
    <mergeCell ref="B30:K30"/>
    <mergeCell ref="B29:K29"/>
    <mergeCell ref="B26:K26"/>
    <mergeCell ref="B27:K27"/>
    <mergeCell ref="B28:K28"/>
  </mergeCells>
  <hyperlinks>
    <hyperlink ref="A17:I17" location="PA4!A1" display="Corrections and correctional alternatives" xr:uid="{00000000-0004-0000-0000-000000000000}"/>
    <hyperlink ref="A22:I22" location="'Budget Summary'!A1" display="Budget Summary" xr:uid="{00000000-0004-0000-0000-000001000000}"/>
    <hyperlink ref="A17:K17" location="'Budget Detail - Year 1'!A1" display="Budget Detail - Year 1" xr:uid="{00000000-0004-0000-0000-000002000000}"/>
    <hyperlink ref="A22:K22" location="'Budget Summary'!A1" display="Budget Summary" xr:uid="{00000000-0004-0000-0000-000003000000}"/>
    <hyperlink ref="A23:K23" location="'Example - Budget Detail Sheet'!A1" display="Example - Budget Detail Sheet" xr:uid="{00000000-0004-0000-0000-000004000000}"/>
    <hyperlink ref="A24:K24" location="Definitions!A1" display="Definititions" xr:uid="{00000000-0004-0000-0000-000005000000}"/>
    <hyperlink ref="A18:I18" location="PA4!A1" display="Corrections and correctional alternatives" xr:uid="{00000000-0004-0000-0000-000006000000}"/>
    <hyperlink ref="A18:K18" location="'Budget Detail - Year 2 '!A1" display="Budget Detail - Year 2" xr:uid="{00000000-0004-0000-0000-000007000000}"/>
    <hyperlink ref="A19:I19" location="PA4!A1" display="Corrections and correctional alternatives" xr:uid="{00000000-0004-0000-0000-000008000000}"/>
    <hyperlink ref="A19:K19" location="'Budget Detail - Year 3'!A1" display="Budget Detail - Year 3" xr:uid="{00000000-0004-0000-0000-000009000000}"/>
    <hyperlink ref="A20:I20" location="PA4!A1" display="Corrections and correctional alternatives" xr:uid="{00000000-0004-0000-0000-00000A000000}"/>
    <hyperlink ref="A20:K20" location="'Budget Detail - Year 4'!A1" display="Budget Detail - Year 4" xr:uid="{00000000-0004-0000-0000-00000B000000}"/>
    <hyperlink ref="A21:I21" location="PA4!A1" display="Corrections and correctional alternatives" xr:uid="{00000000-0004-0000-0000-00000C000000}"/>
    <hyperlink ref="A21:K21" location="'Budget Detail - Year 5'!A1" display="Budget Detail - Year 5" xr:uid="{00000000-0004-0000-0000-00000D000000}"/>
    <hyperlink ref="A3" r:id="rId1" xr:uid="{00000000-0004-0000-0000-00000E000000}"/>
  </hyperlinks>
  <pageMargins left="0.7" right="0.7" top="0.75" bottom="0.75" header="0.3" footer="0.3"/>
  <pageSetup orientation="landscape" r:id="rId2"/>
  <headerFooter differentOddEven="1">
    <oddHeader>&amp;CBudget Sheet Instructions</oddHeader>
    <oddFooter>&amp;C&amp;P</oddFooter>
    <evenHeader>&amp;CBudget Sheet Instructions</evenHeader>
  </headerFooter>
  <rowBreaks count="1" manualBreakCount="1">
    <brk id="1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099" r:id="rId5" name="Button 3">
              <controlPr defaultSize="0" print="0" autoFill="0" autoPict="0" macro="[0]!PrintInstructionsSheet">
                <anchor moveWithCells="1">
                  <from>
                    <xdr:col>9</xdr:col>
                    <xdr:colOff>552450</xdr:colOff>
                    <xdr:row>9</xdr:row>
                    <xdr:rowOff>533400</xdr:rowOff>
                  </from>
                  <to>
                    <xdr:col>10</xdr:col>
                    <xdr:colOff>38100</xdr:colOff>
                    <xdr:row>9</xdr:row>
                    <xdr:rowOff>771525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C38"/>
  <sheetViews>
    <sheetView topLeftCell="A24" workbookViewId="0">
      <selection activeCell="E44" sqref="E44"/>
    </sheetView>
  </sheetViews>
  <sheetFormatPr defaultColWidth="9.140625" defaultRowHeight="15" x14ac:dyDescent="0.25"/>
  <cols>
    <col min="1" max="1" width="48" style="3" bestFit="1" customWidth="1"/>
    <col min="2" max="16384" width="9.140625" style="3"/>
  </cols>
  <sheetData>
    <row r="1" spans="1:3" x14ac:dyDescent="0.25">
      <c r="A1" s="3">
        <f>19760</f>
        <v>19760</v>
      </c>
      <c r="B1" s="3">
        <f>A1*0.9</f>
        <v>17784</v>
      </c>
      <c r="C1" s="3">
        <f>A1*0.1</f>
        <v>1976</v>
      </c>
    </row>
    <row r="6" spans="1:3" x14ac:dyDescent="0.25">
      <c r="A6" s="63" t="s">
        <v>128</v>
      </c>
    </row>
    <row r="7" spans="1:3" x14ac:dyDescent="0.25">
      <c r="A7" s="3" t="s">
        <v>116</v>
      </c>
    </row>
    <row r="8" spans="1:3" x14ac:dyDescent="0.25">
      <c r="A8" s="3" t="s">
        <v>126</v>
      </c>
    </row>
    <row r="9" spans="1:3" x14ac:dyDescent="0.25">
      <c r="A9" s="3" t="s">
        <v>115</v>
      </c>
    </row>
    <row r="10" spans="1:3" x14ac:dyDescent="0.25">
      <c r="A10" s="3" t="s">
        <v>117</v>
      </c>
    </row>
    <row r="11" spans="1:3" x14ac:dyDescent="0.25">
      <c r="A11" s="3" t="s">
        <v>118</v>
      </c>
    </row>
    <row r="12" spans="1:3" x14ac:dyDescent="0.25">
      <c r="A12" s="3" t="s">
        <v>119</v>
      </c>
    </row>
    <row r="13" spans="1:3" x14ac:dyDescent="0.25">
      <c r="A13" s="3" t="s">
        <v>120</v>
      </c>
    </row>
    <row r="14" spans="1:3" x14ac:dyDescent="0.25">
      <c r="A14" s="3" t="s">
        <v>121</v>
      </c>
    </row>
    <row r="15" spans="1:3" x14ac:dyDescent="0.25">
      <c r="A15" s="3" t="s">
        <v>122</v>
      </c>
    </row>
    <row r="16" spans="1:3" x14ac:dyDescent="0.25">
      <c r="A16" s="3" t="s">
        <v>127</v>
      </c>
    </row>
    <row r="18" spans="1:1" x14ac:dyDescent="0.25">
      <c r="A18" s="63" t="s">
        <v>129</v>
      </c>
    </row>
    <row r="19" spans="1:1" x14ac:dyDescent="0.25">
      <c r="A19" s="3" t="s">
        <v>123</v>
      </c>
    </row>
    <row r="21" spans="1:1" x14ac:dyDescent="0.25">
      <c r="A21" s="63" t="s">
        <v>130</v>
      </c>
    </row>
    <row r="22" spans="1:1" x14ac:dyDescent="0.25">
      <c r="A22" s="3" t="s">
        <v>131</v>
      </c>
    </row>
    <row r="23" spans="1:1" x14ac:dyDescent="0.25">
      <c r="A23" s="3" t="s">
        <v>132</v>
      </c>
    </row>
    <row r="24" spans="1:1" x14ac:dyDescent="0.25">
      <c r="A24" s="3" t="s">
        <v>133</v>
      </c>
    </row>
    <row r="25" spans="1:1" x14ac:dyDescent="0.25">
      <c r="A25" s="3" t="s">
        <v>134</v>
      </c>
    </row>
    <row r="26" spans="1:1" x14ac:dyDescent="0.25">
      <c r="A26" s="3" t="s">
        <v>135</v>
      </c>
    </row>
    <row r="28" spans="1:1" x14ac:dyDescent="0.25">
      <c r="A28" s="63" t="s">
        <v>163</v>
      </c>
    </row>
    <row r="29" spans="1:1" x14ac:dyDescent="0.25">
      <c r="A29" s="3" t="s">
        <v>124</v>
      </c>
    </row>
    <row r="30" spans="1:1" x14ac:dyDescent="0.25">
      <c r="A30" s="3" t="s">
        <v>125</v>
      </c>
    </row>
    <row r="32" spans="1:1" x14ac:dyDescent="0.25">
      <c r="A32" s="63" t="s">
        <v>177</v>
      </c>
    </row>
    <row r="33" spans="1:1" x14ac:dyDescent="0.25">
      <c r="A33" s="3" t="s">
        <v>178</v>
      </c>
    </row>
    <row r="34" spans="1:1" x14ac:dyDescent="0.25">
      <c r="A34" s="3" t="s">
        <v>179</v>
      </c>
    </row>
    <row r="35" spans="1:1" x14ac:dyDescent="0.25">
      <c r="A35" s="3" t="s">
        <v>180</v>
      </c>
    </row>
    <row r="36" spans="1:1" x14ac:dyDescent="0.25">
      <c r="A36" s="3" t="s">
        <v>181</v>
      </c>
    </row>
    <row r="37" spans="1:1" x14ac:dyDescent="0.25">
      <c r="A37" s="3" t="s">
        <v>182</v>
      </c>
    </row>
    <row r="38" spans="1:1" x14ac:dyDescent="0.25">
      <c r="A38" s="3"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M164"/>
  <sheetViews>
    <sheetView showGridLines="0" zoomScale="90" zoomScaleNormal="90" workbookViewId="0">
      <selection activeCell="K2" sqref="K2:L3"/>
    </sheetView>
  </sheetViews>
  <sheetFormatPr defaultColWidth="9.140625" defaultRowHeight="15" x14ac:dyDescent="0.25"/>
  <cols>
    <col min="1" max="1" width="24" style="3" customWidth="1"/>
    <col min="2" max="2" width="22.5703125" style="3" customWidth="1"/>
    <col min="3" max="3" width="9.42578125" style="3" customWidth="1"/>
    <col min="4" max="4" width="14.140625" style="3" customWidth="1"/>
    <col min="5" max="5" width="15.140625" style="3" bestFit="1" customWidth="1"/>
    <col min="6" max="6" width="9" style="3" customWidth="1"/>
    <col min="7" max="7" width="8.28515625" style="3" customWidth="1"/>
    <col min="8" max="9" width="7.7109375" style="3" customWidth="1"/>
    <col min="10" max="10" width="11.42578125" style="3" customWidth="1"/>
    <col min="11" max="11" width="12.28515625" style="3" customWidth="1"/>
    <col min="12" max="12" width="11.28515625" style="3" customWidth="1"/>
    <col min="13" max="16384" width="9.140625" style="3"/>
  </cols>
  <sheetData>
    <row r="1" spans="1:13" ht="69.75" customHeight="1" x14ac:dyDescent="0.5">
      <c r="A1" s="364" t="s">
        <v>272</v>
      </c>
      <c r="B1" s="365"/>
      <c r="C1" s="365"/>
      <c r="D1" s="365"/>
      <c r="E1" s="365"/>
      <c r="F1" s="365"/>
      <c r="G1" s="5"/>
      <c r="H1" s="366"/>
      <c r="I1" s="366"/>
      <c r="J1" s="366"/>
      <c r="K1" s="366"/>
      <c r="L1" s="367"/>
    </row>
    <row r="2" spans="1:13" ht="15" customHeight="1" x14ac:dyDescent="0.25">
      <c r="A2" s="306" t="s">
        <v>300</v>
      </c>
      <c r="B2" s="307"/>
      <c r="C2" s="307"/>
      <c r="D2" s="307"/>
      <c r="E2" s="307"/>
      <c r="F2" s="307"/>
      <c r="G2" s="307"/>
      <c r="H2" s="307"/>
      <c r="I2" s="307"/>
      <c r="J2" s="308"/>
      <c r="K2" s="475"/>
      <c r="L2" s="476"/>
    </row>
    <row r="3" spans="1:13" ht="15" customHeight="1" x14ac:dyDescent="0.25">
      <c r="A3" s="309" t="s">
        <v>299</v>
      </c>
      <c r="B3" s="310"/>
      <c r="C3" s="145"/>
      <c r="D3" s="145"/>
      <c r="E3" s="145"/>
      <c r="F3" s="145"/>
      <c r="G3" s="145"/>
      <c r="H3" s="145"/>
      <c r="I3" s="145"/>
      <c r="J3" s="146"/>
      <c r="K3" s="477"/>
      <c r="L3" s="478"/>
      <c r="M3" s="6"/>
    </row>
    <row r="4" spans="1:13" x14ac:dyDescent="0.25">
      <c r="A4" s="118" t="s">
        <v>27</v>
      </c>
      <c r="B4" s="119"/>
      <c r="C4" s="119"/>
      <c r="D4" s="119"/>
      <c r="E4" s="119"/>
      <c r="F4" s="119"/>
      <c r="G4" s="119"/>
      <c r="H4" s="119"/>
      <c r="I4" s="119"/>
      <c r="J4" s="119"/>
      <c r="K4" s="119"/>
      <c r="L4" s="93"/>
      <c r="M4" s="6"/>
    </row>
    <row r="5" spans="1:13" x14ac:dyDescent="0.25">
      <c r="A5" s="117" t="s">
        <v>42</v>
      </c>
      <c r="B5" s="116" t="s">
        <v>174</v>
      </c>
      <c r="C5" s="327" t="s">
        <v>2</v>
      </c>
      <c r="D5" s="328"/>
      <c r="E5" s="328"/>
      <c r="F5" s="328"/>
      <c r="G5" s="328"/>
      <c r="H5" s="328"/>
      <c r="I5" s="328"/>
      <c r="J5" s="328"/>
      <c r="K5" s="328"/>
      <c r="L5" s="329"/>
      <c r="M5" s="6"/>
    </row>
    <row r="6" spans="1:13" ht="28.5" customHeight="1" x14ac:dyDescent="0.25">
      <c r="A6" s="110" t="s">
        <v>173</v>
      </c>
      <c r="B6" s="110" t="s">
        <v>175</v>
      </c>
      <c r="C6" s="274" t="s">
        <v>48</v>
      </c>
      <c r="D6" s="275"/>
      <c r="E6" s="275"/>
      <c r="F6" s="275"/>
      <c r="G6" s="275"/>
      <c r="H6" s="275"/>
      <c r="I6" s="275"/>
      <c r="J6" s="275"/>
      <c r="K6" s="275"/>
      <c r="L6" s="276"/>
      <c r="M6" s="6"/>
    </row>
    <row r="7" spans="1:13" ht="15" customHeight="1" x14ac:dyDescent="0.25">
      <c r="A7" s="368"/>
      <c r="B7" s="368"/>
      <c r="C7" s="369" t="s">
        <v>18</v>
      </c>
      <c r="D7" s="370"/>
      <c r="E7" s="348" t="s">
        <v>46</v>
      </c>
      <c r="F7" s="299" t="s">
        <v>50</v>
      </c>
      <c r="G7" s="300"/>
      <c r="H7" s="299" t="s">
        <v>176</v>
      </c>
      <c r="I7" s="301"/>
      <c r="J7" s="333" t="s">
        <v>49</v>
      </c>
      <c r="K7" s="305" t="s">
        <v>47</v>
      </c>
      <c r="L7" s="333" t="s">
        <v>39</v>
      </c>
      <c r="M7" s="6"/>
    </row>
    <row r="8" spans="1:13" ht="21.75" customHeight="1" x14ac:dyDescent="0.25">
      <c r="A8" s="368"/>
      <c r="B8" s="368"/>
      <c r="C8" s="371"/>
      <c r="D8" s="372"/>
      <c r="E8" s="348"/>
      <c r="F8" s="302"/>
      <c r="G8" s="303"/>
      <c r="H8" s="302"/>
      <c r="I8" s="304"/>
      <c r="J8" s="333"/>
      <c r="K8" s="305"/>
      <c r="L8" s="333"/>
      <c r="M8" s="6"/>
    </row>
    <row r="9" spans="1:13" ht="30" hidden="1" customHeight="1" x14ac:dyDescent="0.25">
      <c r="A9" s="141"/>
      <c r="B9" s="141"/>
      <c r="C9" s="393"/>
      <c r="D9" s="395"/>
      <c r="E9" s="139"/>
      <c r="F9" s="390"/>
      <c r="G9" s="391"/>
      <c r="H9" s="456"/>
      <c r="I9" s="457"/>
      <c r="J9" s="18">
        <f t="shared" ref="J9:J14" si="0">CEILING(C9*F9*H9,1)</f>
        <v>0</v>
      </c>
      <c r="K9" s="30"/>
      <c r="L9" s="18">
        <f t="shared" ref="L9:L14" si="1">IF(J9-K9&lt;0,0,J9-K9)</f>
        <v>0</v>
      </c>
      <c r="M9" s="8"/>
    </row>
    <row r="10" spans="1:13" ht="30" customHeight="1" x14ac:dyDescent="0.25">
      <c r="A10" s="141" t="s">
        <v>228</v>
      </c>
      <c r="B10" s="141" t="s">
        <v>229</v>
      </c>
      <c r="C10" s="458">
        <v>140000</v>
      </c>
      <c r="D10" s="459"/>
      <c r="E10" s="139" t="s">
        <v>230</v>
      </c>
      <c r="F10" s="460">
        <v>1</v>
      </c>
      <c r="G10" s="461"/>
      <c r="H10" s="456">
        <v>0.05</v>
      </c>
      <c r="I10" s="457"/>
      <c r="J10" s="18">
        <f t="shared" si="0"/>
        <v>7000</v>
      </c>
      <c r="K10" s="30">
        <v>0</v>
      </c>
      <c r="L10" s="18">
        <f t="shared" si="1"/>
        <v>7000</v>
      </c>
      <c r="M10" s="8"/>
    </row>
    <row r="11" spans="1:13" ht="30" customHeight="1" x14ac:dyDescent="0.25">
      <c r="A11" s="141" t="s">
        <v>231</v>
      </c>
      <c r="B11" s="141" t="s">
        <v>232</v>
      </c>
      <c r="C11" s="458">
        <v>90000</v>
      </c>
      <c r="D11" s="459"/>
      <c r="E11" s="139" t="s">
        <v>230</v>
      </c>
      <c r="F11" s="460">
        <v>1</v>
      </c>
      <c r="G11" s="461"/>
      <c r="H11" s="456">
        <v>0.75</v>
      </c>
      <c r="I11" s="457"/>
      <c r="J11" s="18">
        <f t="shared" si="0"/>
        <v>67500</v>
      </c>
      <c r="K11" s="30">
        <v>0</v>
      </c>
      <c r="L11" s="18">
        <f t="shared" si="1"/>
        <v>67500</v>
      </c>
      <c r="M11" s="8"/>
    </row>
    <row r="12" spans="1:13" ht="30" customHeight="1" x14ac:dyDescent="0.25">
      <c r="A12" s="141" t="s">
        <v>233</v>
      </c>
      <c r="B12" s="141" t="s">
        <v>234</v>
      </c>
      <c r="C12" s="458">
        <v>22</v>
      </c>
      <c r="D12" s="459"/>
      <c r="E12" s="139" t="s">
        <v>235</v>
      </c>
      <c r="F12" s="460">
        <v>1040</v>
      </c>
      <c r="G12" s="461"/>
      <c r="H12" s="456">
        <v>1</v>
      </c>
      <c r="I12" s="457"/>
      <c r="J12" s="18">
        <f t="shared" si="0"/>
        <v>22880</v>
      </c>
      <c r="K12" s="30">
        <v>0</v>
      </c>
      <c r="L12" s="18">
        <f t="shared" si="1"/>
        <v>22880</v>
      </c>
      <c r="M12" s="8"/>
    </row>
    <row r="13" spans="1:13" ht="30" hidden="1" customHeight="1" x14ac:dyDescent="0.25">
      <c r="A13" s="141"/>
      <c r="B13" s="141"/>
      <c r="C13" s="393"/>
      <c r="D13" s="395"/>
      <c r="E13" s="139"/>
      <c r="F13" s="390"/>
      <c r="G13" s="391"/>
      <c r="H13" s="456"/>
      <c r="I13" s="457"/>
      <c r="J13" s="18">
        <f t="shared" si="0"/>
        <v>0</v>
      </c>
      <c r="K13" s="30"/>
      <c r="L13" s="18">
        <f t="shared" si="1"/>
        <v>0</v>
      </c>
      <c r="M13" s="8"/>
    </row>
    <row r="14" spans="1:13" ht="30" hidden="1" customHeight="1" x14ac:dyDescent="0.25">
      <c r="A14" s="141"/>
      <c r="B14" s="141"/>
      <c r="C14" s="393"/>
      <c r="D14" s="395"/>
      <c r="E14" s="139"/>
      <c r="F14" s="390"/>
      <c r="G14" s="391"/>
      <c r="H14" s="456"/>
      <c r="I14" s="457"/>
      <c r="J14" s="18">
        <f t="shared" si="0"/>
        <v>0</v>
      </c>
      <c r="K14" s="30"/>
      <c r="L14" s="18">
        <f t="shared" si="1"/>
        <v>0</v>
      </c>
      <c r="M14" s="8"/>
    </row>
    <row r="15" spans="1:13" x14ac:dyDescent="0.25">
      <c r="A15" s="316" t="s">
        <v>41</v>
      </c>
      <c r="B15" s="317"/>
      <c r="C15" s="317"/>
      <c r="D15" s="317"/>
      <c r="E15" s="317"/>
      <c r="F15" s="317"/>
      <c r="G15" s="317"/>
      <c r="H15" s="317"/>
      <c r="I15" s="318"/>
      <c r="J15" s="18">
        <f>SUM(J9:J14)</f>
        <v>97380</v>
      </c>
      <c r="K15" s="18">
        <f>SUM(K9:K14)</f>
        <v>0</v>
      </c>
      <c r="L15" s="18">
        <f>SUM(L9:L14)</f>
        <v>97380</v>
      </c>
    </row>
    <row r="16" spans="1:13" ht="22.5" customHeight="1" x14ac:dyDescent="0.25">
      <c r="A16" s="23" t="s">
        <v>17</v>
      </c>
      <c r="B16" s="112"/>
      <c r="C16" s="113"/>
      <c r="D16" s="113"/>
      <c r="E16" s="113"/>
      <c r="F16" s="113"/>
      <c r="G16" s="113"/>
      <c r="H16" s="113"/>
      <c r="I16" s="113"/>
      <c r="J16" s="21"/>
      <c r="K16" s="21"/>
      <c r="L16" s="22"/>
    </row>
    <row r="17" spans="1:12" ht="200.1" customHeight="1" x14ac:dyDescent="0.25">
      <c r="A17" s="448" t="s">
        <v>236</v>
      </c>
      <c r="B17" s="449"/>
      <c r="C17" s="449"/>
      <c r="D17" s="449"/>
      <c r="E17" s="449"/>
      <c r="F17" s="449"/>
      <c r="G17" s="449"/>
      <c r="H17" s="449"/>
      <c r="I17" s="449"/>
      <c r="J17" s="449"/>
      <c r="K17" s="449"/>
      <c r="L17" s="450"/>
    </row>
    <row r="18" spans="1:12" ht="16.5" hidden="1" customHeight="1" x14ac:dyDescent="0.25">
      <c r="A18" s="451"/>
      <c r="B18" s="452"/>
      <c r="C18" s="452"/>
      <c r="D18" s="452"/>
      <c r="E18" s="452"/>
      <c r="F18" s="452"/>
      <c r="G18" s="452"/>
      <c r="H18" s="452"/>
      <c r="I18" s="452"/>
      <c r="J18" s="452"/>
      <c r="K18" s="452"/>
      <c r="L18" s="453"/>
    </row>
    <row r="19" spans="1:12" x14ac:dyDescent="0.25">
      <c r="A19" s="118" t="s">
        <v>28</v>
      </c>
      <c r="B19" s="119"/>
      <c r="C19" s="119"/>
      <c r="D19" s="119"/>
      <c r="E19" s="119"/>
      <c r="F19" s="119"/>
      <c r="G19" s="119"/>
      <c r="H19" s="119"/>
      <c r="I19" s="119"/>
      <c r="J19" s="119"/>
      <c r="K19" s="119"/>
      <c r="L19" s="93"/>
    </row>
    <row r="20" spans="1:12" x14ac:dyDescent="0.25">
      <c r="A20" s="327" t="s">
        <v>42</v>
      </c>
      <c r="B20" s="328"/>
      <c r="C20" s="329"/>
      <c r="D20" s="362" t="s">
        <v>2</v>
      </c>
      <c r="E20" s="362"/>
      <c r="F20" s="362"/>
      <c r="G20" s="362"/>
      <c r="H20" s="362"/>
      <c r="I20" s="362"/>
      <c r="J20" s="362"/>
      <c r="K20" s="362"/>
      <c r="L20" s="362"/>
    </row>
    <row r="21" spans="1:12" ht="28.5" customHeight="1" x14ac:dyDescent="0.25">
      <c r="A21" s="274" t="s">
        <v>238</v>
      </c>
      <c r="B21" s="275"/>
      <c r="C21" s="276"/>
      <c r="D21" s="363" t="s">
        <v>54</v>
      </c>
      <c r="E21" s="363"/>
      <c r="F21" s="363"/>
      <c r="G21" s="363"/>
      <c r="H21" s="363"/>
      <c r="I21" s="363"/>
      <c r="J21" s="363"/>
      <c r="K21" s="363"/>
      <c r="L21" s="363"/>
    </row>
    <row r="22" spans="1:12" ht="15" customHeight="1" x14ac:dyDescent="0.25">
      <c r="A22" s="319"/>
      <c r="B22" s="320"/>
      <c r="C22" s="349"/>
      <c r="D22" s="348" t="s">
        <v>57</v>
      </c>
      <c r="E22" s="348"/>
      <c r="F22" s="299" t="s">
        <v>46</v>
      </c>
      <c r="G22" s="300"/>
      <c r="H22" s="300"/>
      <c r="I22" s="301"/>
      <c r="J22" s="333" t="s">
        <v>49</v>
      </c>
      <c r="K22" s="305" t="s">
        <v>47</v>
      </c>
      <c r="L22" s="333" t="s">
        <v>39</v>
      </c>
    </row>
    <row r="23" spans="1:12" ht="20.25" customHeight="1" x14ac:dyDescent="0.25">
      <c r="A23" s="321"/>
      <c r="B23" s="322"/>
      <c r="C23" s="350"/>
      <c r="D23" s="348"/>
      <c r="E23" s="348"/>
      <c r="F23" s="302"/>
      <c r="G23" s="303"/>
      <c r="H23" s="303"/>
      <c r="I23" s="304"/>
      <c r="J23" s="333"/>
      <c r="K23" s="305"/>
      <c r="L23" s="333"/>
    </row>
    <row r="24" spans="1:12" ht="30" hidden="1" customHeight="1" x14ac:dyDescent="0.25">
      <c r="A24" s="390"/>
      <c r="B24" s="391"/>
      <c r="C24" s="392"/>
      <c r="D24" s="462"/>
      <c r="E24" s="462"/>
      <c r="F24" s="463"/>
      <c r="G24" s="464"/>
      <c r="H24" s="464"/>
      <c r="I24" s="465"/>
      <c r="J24" s="18">
        <f>CEILING(D24*F24,1)</f>
        <v>0</v>
      </c>
      <c r="K24" s="30"/>
      <c r="L24" s="18">
        <f>IF(J24-K24&lt;0,0,J24-K24)</f>
        <v>0</v>
      </c>
    </row>
    <row r="25" spans="1:12" ht="30" customHeight="1" x14ac:dyDescent="0.25">
      <c r="A25" s="471" t="s">
        <v>228</v>
      </c>
      <c r="B25" s="473"/>
      <c r="C25" s="472"/>
      <c r="D25" s="462">
        <v>7000</v>
      </c>
      <c r="E25" s="462"/>
      <c r="F25" s="463">
        <v>0.25</v>
      </c>
      <c r="G25" s="464"/>
      <c r="H25" s="464"/>
      <c r="I25" s="465"/>
      <c r="J25" s="18">
        <f>CEILING(D25*F25,1)</f>
        <v>1750</v>
      </c>
      <c r="K25" s="30">
        <v>0</v>
      </c>
      <c r="L25" s="18">
        <f>IF(J25-K25&lt;0,0,J25-K25)</f>
        <v>1750</v>
      </c>
    </row>
    <row r="26" spans="1:12" ht="30" customHeight="1" x14ac:dyDescent="0.25">
      <c r="A26" s="471" t="s">
        <v>231</v>
      </c>
      <c r="B26" s="473"/>
      <c r="C26" s="472"/>
      <c r="D26" s="462">
        <v>67500</v>
      </c>
      <c r="E26" s="462"/>
      <c r="F26" s="463">
        <v>0.25</v>
      </c>
      <c r="G26" s="464"/>
      <c r="H26" s="464"/>
      <c r="I26" s="465"/>
      <c r="J26" s="18">
        <f>CEILING(D26*F26,1)</f>
        <v>16875</v>
      </c>
      <c r="K26" s="30">
        <v>0</v>
      </c>
      <c r="L26" s="18">
        <f>IF(J26-K26&lt;0,0,J26-K26)</f>
        <v>16875</v>
      </c>
    </row>
    <row r="27" spans="1:12" ht="30" customHeight="1" x14ac:dyDescent="0.25">
      <c r="A27" s="471" t="s">
        <v>233</v>
      </c>
      <c r="B27" s="473"/>
      <c r="C27" s="472"/>
      <c r="D27" s="462">
        <v>22880</v>
      </c>
      <c r="E27" s="462"/>
      <c r="F27" s="463">
        <v>0.25</v>
      </c>
      <c r="G27" s="464"/>
      <c r="H27" s="464"/>
      <c r="I27" s="465"/>
      <c r="J27" s="18">
        <f>CEILING(D27*F27,1)</f>
        <v>5720</v>
      </c>
      <c r="K27" s="30">
        <v>0</v>
      </c>
      <c r="L27" s="18">
        <f>IF(J27-K27&lt;0,0,J27-K27)</f>
        <v>5720</v>
      </c>
    </row>
    <row r="28" spans="1:12" ht="30" hidden="1" customHeight="1" x14ac:dyDescent="0.25">
      <c r="A28" s="390"/>
      <c r="B28" s="391"/>
      <c r="C28" s="392"/>
      <c r="D28" s="462"/>
      <c r="E28" s="462"/>
      <c r="F28" s="390"/>
      <c r="G28" s="391"/>
      <c r="H28" s="391"/>
      <c r="I28" s="392"/>
      <c r="J28" s="18">
        <f>CEILING(D28*F28,1)</f>
        <v>0</v>
      </c>
      <c r="K28" s="30"/>
      <c r="L28" s="18">
        <f>IF(J28-K28&lt;0,0,J28-K28)</f>
        <v>0</v>
      </c>
    </row>
    <row r="29" spans="1:12" x14ac:dyDescent="0.25">
      <c r="A29" s="316" t="s">
        <v>41</v>
      </c>
      <c r="B29" s="317"/>
      <c r="C29" s="317"/>
      <c r="D29" s="317"/>
      <c r="E29" s="317"/>
      <c r="F29" s="317"/>
      <c r="G29" s="317"/>
      <c r="H29" s="317"/>
      <c r="I29" s="318"/>
      <c r="J29" s="18">
        <f>SUM(J24:J28)</f>
        <v>24345</v>
      </c>
      <c r="K29" s="18">
        <f>SUM(K24:K28)</f>
        <v>0</v>
      </c>
      <c r="L29" s="18">
        <f>SUM(L24:L28)</f>
        <v>24345</v>
      </c>
    </row>
    <row r="30" spans="1:12" ht="22.5" customHeight="1" x14ac:dyDescent="0.25">
      <c r="A30" s="23" t="s">
        <v>17</v>
      </c>
      <c r="B30" s="112"/>
      <c r="C30" s="113"/>
      <c r="D30" s="113"/>
      <c r="E30" s="113"/>
      <c r="F30" s="113"/>
      <c r="G30" s="113"/>
      <c r="H30" s="113"/>
      <c r="I30" s="113"/>
      <c r="J30" s="21"/>
      <c r="K30" s="21"/>
      <c r="L30" s="22"/>
    </row>
    <row r="31" spans="1:12" ht="200.1" customHeight="1" x14ac:dyDescent="0.25">
      <c r="A31" s="448" t="s">
        <v>237</v>
      </c>
      <c r="B31" s="449"/>
      <c r="C31" s="449"/>
      <c r="D31" s="449"/>
      <c r="E31" s="449"/>
      <c r="F31" s="449"/>
      <c r="G31" s="449"/>
      <c r="H31" s="449"/>
      <c r="I31" s="449"/>
      <c r="J31" s="449"/>
      <c r="K31" s="449"/>
      <c r="L31" s="450"/>
    </row>
    <row r="32" spans="1:12" ht="16.5" hidden="1" customHeight="1" x14ac:dyDescent="0.25">
      <c r="A32" s="451"/>
      <c r="B32" s="452"/>
      <c r="C32" s="452"/>
      <c r="D32" s="452"/>
      <c r="E32" s="452"/>
      <c r="F32" s="452"/>
      <c r="G32" s="452"/>
      <c r="H32" s="452"/>
      <c r="I32" s="452"/>
      <c r="J32" s="452"/>
      <c r="K32" s="452"/>
      <c r="L32" s="453"/>
    </row>
    <row r="33" spans="1:12" x14ac:dyDescent="0.25">
      <c r="A33" s="118" t="s">
        <v>29</v>
      </c>
      <c r="B33" s="119"/>
      <c r="C33" s="119"/>
      <c r="D33" s="119"/>
      <c r="E33" s="119"/>
      <c r="F33" s="119"/>
      <c r="G33" s="119"/>
      <c r="H33" s="119"/>
      <c r="I33" s="119"/>
      <c r="J33" s="119"/>
      <c r="K33" s="119"/>
      <c r="L33" s="93"/>
    </row>
    <row r="34" spans="1:12" ht="30" x14ac:dyDescent="0.25">
      <c r="A34" s="7" t="s">
        <v>10</v>
      </c>
      <c r="B34" s="375" t="s">
        <v>11</v>
      </c>
      <c r="C34" s="376"/>
      <c r="D34" s="97" t="s">
        <v>12</v>
      </c>
      <c r="E34" s="115" t="s">
        <v>184</v>
      </c>
      <c r="F34" s="375" t="s">
        <v>2</v>
      </c>
      <c r="G34" s="380"/>
      <c r="H34" s="380"/>
      <c r="I34" s="380"/>
      <c r="J34" s="380"/>
      <c r="K34" s="380"/>
      <c r="L34" s="376"/>
    </row>
    <row r="35" spans="1:12" ht="47.25" customHeight="1" x14ac:dyDescent="0.25">
      <c r="A35" s="110" t="s">
        <v>19</v>
      </c>
      <c r="B35" s="274" t="s">
        <v>55</v>
      </c>
      <c r="C35" s="276"/>
      <c r="D35" s="83" t="s">
        <v>225</v>
      </c>
      <c r="E35" s="111" t="s">
        <v>226</v>
      </c>
      <c r="F35" s="274" t="s">
        <v>23</v>
      </c>
      <c r="G35" s="275"/>
      <c r="H35" s="275"/>
      <c r="I35" s="275"/>
      <c r="J35" s="275"/>
      <c r="K35" s="275"/>
      <c r="L35" s="276"/>
    </row>
    <row r="36" spans="1:12" ht="15" customHeight="1" x14ac:dyDescent="0.25">
      <c r="A36" s="319"/>
      <c r="B36" s="320"/>
      <c r="C36" s="320"/>
      <c r="D36" s="320"/>
      <c r="E36" s="349"/>
      <c r="F36" s="333" t="s">
        <v>21</v>
      </c>
      <c r="G36" s="305" t="s">
        <v>192</v>
      </c>
      <c r="H36" s="333" t="s">
        <v>22</v>
      </c>
      <c r="I36" s="283" t="s">
        <v>185</v>
      </c>
      <c r="J36" s="333" t="s">
        <v>49</v>
      </c>
      <c r="K36" s="305" t="s">
        <v>47</v>
      </c>
      <c r="L36" s="333" t="s">
        <v>39</v>
      </c>
    </row>
    <row r="37" spans="1:12" s="8" customFormat="1" ht="33.75" customHeight="1" x14ac:dyDescent="0.25">
      <c r="A37" s="321"/>
      <c r="B37" s="322"/>
      <c r="C37" s="322"/>
      <c r="D37" s="322"/>
      <c r="E37" s="350"/>
      <c r="F37" s="333"/>
      <c r="G37" s="305"/>
      <c r="H37" s="333"/>
      <c r="I37" s="284"/>
      <c r="J37" s="333"/>
      <c r="K37" s="305"/>
      <c r="L37" s="333"/>
    </row>
    <row r="38" spans="1:12" s="8" customFormat="1" ht="45" hidden="1" customHeight="1" x14ac:dyDescent="0.25">
      <c r="A38" s="142"/>
      <c r="B38" s="444"/>
      <c r="C38" s="445"/>
      <c r="D38" s="86"/>
      <c r="E38" s="86" t="str">
        <f t="shared" ref="E38:E52" si="2">IF((D38="Lodging"),"Night",IF((D38="Meals"),"Day",IF((D38="Mileage"),"Mile",IF((D38="Transportation"),"Round-trip","N/A"))))</f>
        <v>N/A</v>
      </c>
      <c r="F38" s="139"/>
      <c r="G38" s="138"/>
      <c r="H38" s="143"/>
      <c r="I38" s="143"/>
      <c r="J38" s="18">
        <f t="shared" ref="J38:J52" si="3">CEILING(F38*G38*H38*I38,1)</f>
        <v>0</v>
      </c>
      <c r="K38" s="30"/>
      <c r="L38" s="18">
        <f t="shared" ref="L38:L52" si="4">IF(J38-K38&lt;0,0,J38-K38)</f>
        <v>0</v>
      </c>
    </row>
    <row r="39" spans="1:12" s="8" customFormat="1" ht="45" customHeight="1" x14ac:dyDescent="0.25">
      <c r="A39" s="142" t="s">
        <v>243</v>
      </c>
      <c r="B39" s="444" t="s">
        <v>244</v>
      </c>
      <c r="C39" s="445"/>
      <c r="D39" s="86" t="s">
        <v>183</v>
      </c>
      <c r="E39" s="86" t="str">
        <f t="shared" si="2"/>
        <v>N/A</v>
      </c>
      <c r="F39" s="139">
        <v>50</v>
      </c>
      <c r="G39" s="138">
        <v>1</v>
      </c>
      <c r="H39" s="143">
        <v>1</v>
      </c>
      <c r="I39" s="143">
        <v>1</v>
      </c>
      <c r="J39" s="18">
        <f t="shared" si="3"/>
        <v>50</v>
      </c>
      <c r="K39" s="30">
        <v>0</v>
      </c>
      <c r="L39" s="18">
        <f t="shared" si="4"/>
        <v>50</v>
      </c>
    </row>
    <row r="40" spans="1:12" s="8" customFormat="1" ht="45" customHeight="1" x14ac:dyDescent="0.25">
      <c r="A40" s="142" t="s">
        <v>243</v>
      </c>
      <c r="B40" s="444" t="s">
        <v>244</v>
      </c>
      <c r="C40" s="445"/>
      <c r="D40" s="86" t="s">
        <v>182</v>
      </c>
      <c r="E40" s="86" t="str">
        <f t="shared" si="2"/>
        <v>N/A</v>
      </c>
      <c r="F40" s="139">
        <v>50</v>
      </c>
      <c r="G40" s="138">
        <v>1</v>
      </c>
      <c r="H40" s="143">
        <v>1</v>
      </c>
      <c r="I40" s="143">
        <v>1</v>
      </c>
      <c r="J40" s="18">
        <f t="shared" si="3"/>
        <v>50</v>
      </c>
      <c r="K40" s="30">
        <v>0</v>
      </c>
      <c r="L40" s="18">
        <f t="shared" si="4"/>
        <v>50</v>
      </c>
    </row>
    <row r="41" spans="1:12" s="8" customFormat="1" ht="45" customHeight="1" x14ac:dyDescent="0.25">
      <c r="A41" s="142" t="s">
        <v>243</v>
      </c>
      <c r="B41" s="444" t="s">
        <v>244</v>
      </c>
      <c r="C41" s="445"/>
      <c r="D41" s="86" t="s">
        <v>181</v>
      </c>
      <c r="E41" s="86" t="str">
        <f t="shared" si="2"/>
        <v>Round-trip</v>
      </c>
      <c r="F41" s="139">
        <v>600</v>
      </c>
      <c r="G41" s="138">
        <v>1</v>
      </c>
      <c r="H41" s="143">
        <v>1</v>
      </c>
      <c r="I41" s="143">
        <v>1</v>
      </c>
      <c r="J41" s="18">
        <f t="shared" si="3"/>
        <v>600</v>
      </c>
      <c r="K41" s="30">
        <v>0</v>
      </c>
      <c r="L41" s="18">
        <f t="shared" si="4"/>
        <v>600</v>
      </c>
    </row>
    <row r="42" spans="1:12" s="8" customFormat="1" ht="45" customHeight="1" x14ac:dyDescent="0.25">
      <c r="A42" s="142" t="s">
        <v>243</v>
      </c>
      <c r="B42" s="444" t="s">
        <v>244</v>
      </c>
      <c r="C42" s="445"/>
      <c r="D42" s="86" t="s">
        <v>180</v>
      </c>
      <c r="E42" s="86" t="str">
        <f t="shared" si="2"/>
        <v>Mile</v>
      </c>
      <c r="F42" s="139">
        <v>0.51</v>
      </c>
      <c r="G42" s="138">
        <v>100</v>
      </c>
      <c r="H42" s="143">
        <v>1</v>
      </c>
      <c r="I42" s="143">
        <v>1</v>
      </c>
      <c r="J42" s="18">
        <f t="shared" si="3"/>
        <v>51</v>
      </c>
      <c r="K42" s="30">
        <v>0</v>
      </c>
      <c r="L42" s="18">
        <f t="shared" si="4"/>
        <v>51</v>
      </c>
    </row>
    <row r="43" spans="1:12" s="8" customFormat="1" ht="45" customHeight="1" x14ac:dyDescent="0.25">
      <c r="A43" s="142" t="s">
        <v>243</v>
      </c>
      <c r="B43" s="444" t="s">
        <v>244</v>
      </c>
      <c r="C43" s="445"/>
      <c r="D43" s="86" t="s">
        <v>179</v>
      </c>
      <c r="E43" s="86" t="str">
        <f t="shared" si="2"/>
        <v>Day</v>
      </c>
      <c r="F43" s="139">
        <v>51</v>
      </c>
      <c r="G43" s="138">
        <v>5.5</v>
      </c>
      <c r="H43" s="143">
        <v>1</v>
      </c>
      <c r="I43" s="143">
        <v>1</v>
      </c>
      <c r="J43" s="18">
        <f t="shared" si="3"/>
        <v>281</v>
      </c>
      <c r="K43" s="30">
        <v>0</v>
      </c>
      <c r="L43" s="18">
        <f t="shared" si="4"/>
        <v>281</v>
      </c>
    </row>
    <row r="44" spans="1:12" s="8" customFormat="1" ht="45" customHeight="1" x14ac:dyDescent="0.25">
      <c r="A44" s="142" t="s">
        <v>243</v>
      </c>
      <c r="B44" s="444" t="s">
        <v>244</v>
      </c>
      <c r="C44" s="445"/>
      <c r="D44" s="86" t="s">
        <v>178</v>
      </c>
      <c r="E44" s="86" t="str">
        <f t="shared" si="2"/>
        <v>Night</v>
      </c>
      <c r="F44" s="139">
        <v>94</v>
      </c>
      <c r="G44" s="138">
        <v>5</v>
      </c>
      <c r="H44" s="143">
        <v>1</v>
      </c>
      <c r="I44" s="143">
        <v>1</v>
      </c>
      <c r="J44" s="18">
        <f t="shared" si="3"/>
        <v>470</v>
      </c>
      <c r="K44" s="30">
        <v>0</v>
      </c>
      <c r="L44" s="18">
        <f t="shared" si="4"/>
        <v>470</v>
      </c>
    </row>
    <row r="45" spans="1:12" s="8" customFormat="1" ht="45" customHeight="1" x14ac:dyDescent="0.25">
      <c r="A45" s="142" t="s">
        <v>241</v>
      </c>
      <c r="B45" s="444" t="s">
        <v>242</v>
      </c>
      <c r="C45" s="445"/>
      <c r="D45" s="86" t="s">
        <v>180</v>
      </c>
      <c r="E45" s="86" t="str">
        <f t="shared" si="2"/>
        <v>Mile</v>
      </c>
      <c r="F45" s="139">
        <v>0.51</v>
      </c>
      <c r="G45" s="138">
        <v>250</v>
      </c>
      <c r="H45" s="143">
        <v>1</v>
      </c>
      <c r="I45" s="143">
        <v>20</v>
      </c>
      <c r="J45" s="18">
        <f t="shared" si="3"/>
        <v>2550</v>
      </c>
      <c r="K45" s="30">
        <v>0</v>
      </c>
      <c r="L45" s="18">
        <f t="shared" si="4"/>
        <v>2550</v>
      </c>
    </row>
    <row r="46" spans="1:12" s="8" customFormat="1" ht="45" customHeight="1" x14ac:dyDescent="0.25">
      <c r="A46" s="142" t="s">
        <v>239</v>
      </c>
      <c r="B46" s="444" t="s">
        <v>240</v>
      </c>
      <c r="C46" s="445"/>
      <c r="D46" s="86" t="s">
        <v>182</v>
      </c>
      <c r="E46" s="86" t="str">
        <f t="shared" si="2"/>
        <v>N/A</v>
      </c>
      <c r="F46" s="139">
        <v>25</v>
      </c>
      <c r="G46" s="138">
        <v>1</v>
      </c>
      <c r="H46" s="143">
        <v>3</v>
      </c>
      <c r="I46" s="143">
        <v>1</v>
      </c>
      <c r="J46" s="18">
        <f t="shared" si="3"/>
        <v>75</v>
      </c>
      <c r="K46" s="30">
        <v>0</v>
      </c>
      <c r="L46" s="18">
        <f t="shared" si="4"/>
        <v>75</v>
      </c>
    </row>
    <row r="47" spans="1:12" s="8" customFormat="1" ht="45" customHeight="1" x14ac:dyDescent="0.25">
      <c r="A47" s="142" t="s">
        <v>239</v>
      </c>
      <c r="B47" s="444" t="s">
        <v>240</v>
      </c>
      <c r="C47" s="445"/>
      <c r="D47" s="86" t="s">
        <v>183</v>
      </c>
      <c r="E47" s="86" t="str">
        <f t="shared" si="2"/>
        <v>N/A</v>
      </c>
      <c r="F47" s="139">
        <v>50</v>
      </c>
      <c r="G47" s="138">
        <v>1</v>
      </c>
      <c r="H47" s="143">
        <v>3</v>
      </c>
      <c r="I47" s="143">
        <v>1</v>
      </c>
      <c r="J47" s="18">
        <f t="shared" si="3"/>
        <v>150</v>
      </c>
      <c r="K47" s="30">
        <v>0</v>
      </c>
      <c r="L47" s="18">
        <f t="shared" si="4"/>
        <v>150</v>
      </c>
    </row>
    <row r="48" spans="1:12" s="8" customFormat="1" ht="45" customHeight="1" x14ac:dyDescent="0.25">
      <c r="A48" s="142" t="s">
        <v>239</v>
      </c>
      <c r="B48" s="444" t="s">
        <v>240</v>
      </c>
      <c r="C48" s="445"/>
      <c r="D48" s="86" t="s">
        <v>181</v>
      </c>
      <c r="E48" s="86" t="str">
        <f t="shared" si="2"/>
        <v>Round-trip</v>
      </c>
      <c r="F48" s="139">
        <v>500</v>
      </c>
      <c r="G48" s="138">
        <v>1</v>
      </c>
      <c r="H48" s="143">
        <v>3</v>
      </c>
      <c r="I48" s="143">
        <v>1</v>
      </c>
      <c r="J48" s="18">
        <f t="shared" si="3"/>
        <v>1500</v>
      </c>
      <c r="K48" s="30">
        <v>0</v>
      </c>
      <c r="L48" s="18">
        <f t="shared" si="4"/>
        <v>1500</v>
      </c>
    </row>
    <row r="49" spans="1:12" s="8" customFormat="1" ht="45" customHeight="1" x14ac:dyDescent="0.25">
      <c r="A49" s="142" t="s">
        <v>239</v>
      </c>
      <c r="B49" s="444" t="s">
        <v>240</v>
      </c>
      <c r="C49" s="445"/>
      <c r="D49" s="86" t="s">
        <v>180</v>
      </c>
      <c r="E49" s="86" t="str">
        <f t="shared" si="2"/>
        <v>Mile</v>
      </c>
      <c r="F49" s="139">
        <v>0.51</v>
      </c>
      <c r="G49" s="138">
        <v>100</v>
      </c>
      <c r="H49" s="143">
        <v>1</v>
      </c>
      <c r="I49" s="143">
        <v>1</v>
      </c>
      <c r="J49" s="18">
        <f t="shared" si="3"/>
        <v>51</v>
      </c>
      <c r="K49" s="30">
        <v>0</v>
      </c>
      <c r="L49" s="18">
        <f t="shared" si="4"/>
        <v>51</v>
      </c>
    </row>
    <row r="50" spans="1:12" s="8" customFormat="1" ht="45" customHeight="1" x14ac:dyDescent="0.25">
      <c r="A50" s="142" t="s">
        <v>239</v>
      </c>
      <c r="B50" s="444" t="s">
        <v>240</v>
      </c>
      <c r="C50" s="445"/>
      <c r="D50" s="86" t="s">
        <v>179</v>
      </c>
      <c r="E50" s="86" t="str">
        <f t="shared" si="2"/>
        <v>Day</v>
      </c>
      <c r="F50" s="139">
        <v>71</v>
      </c>
      <c r="G50" s="138">
        <v>3.5</v>
      </c>
      <c r="H50" s="143">
        <v>3</v>
      </c>
      <c r="I50" s="143">
        <v>1</v>
      </c>
      <c r="J50" s="18">
        <f t="shared" si="3"/>
        <v>746</v>
      </c>
      <c r="K50" s="30">
        <v>0</v>
      </c>
      <c r="L50" s="18">
        <f t="shared" si="4"/>
        <v>746</v>
      </c>
    </row>
    <row r="51" spans="1:12" s="8" customFormat="1" ht="45" customHeight="1" x14ac:dyDescent="0.25">
      <c r="A51" s="142" t="s">
        <v>239</v>
      </c>
      <c r="B51" s="444" t="s">
        <v>240</v>
      </c>
      <c r="C51" s="445"/>
      <c r="D51" s="86" t="s">
        <v>178</v>
      </c>
      <c r="E51" s="86" t="str">
        <f t="shared" si="2"/>
        <v>Night</v>
      </c>
      <c r="F51" s="139">
        <v>224</v>
      </c>
      <c r="G51" s="138">
        <v>3</v>
      </c>
      <c r="H51" s="143">
        <v>3</v>
      </c>
      <c r="I51" s="143">
        <v>1</v>
      </c>
      <c r="J51" s="18">
        <f t="shared" si="3"/>
        <v>2016</v>
      </c>
      <c r="K51" s="30">
        <v>0</v>
      </c>
      <c r="L51" s="18">
        <f t="shared" si="4"/>
        <v>2016</v>
      </c>
    </row>
    <row r="52" spans="1:12" s="8" customFormat="1" ht="45" hidden="1" customHeight="1" x14ac:dyDescent="0.25">
      <c r="A52" s="142"/>
      <c r="B52" s="444"/>
      <c r="C52" s="445"/>
      <c r="D52" s="86"/>
      <c r="E52" s="86" t="str">
        <f t="shared" si="2"/>
        <v>N/A</v>
      </c>
      <c r="F52" s="139"/>
      <c r="G52" s="138"/>
      <c r="H52" s="143"/>
      <c r="I52" s="143"/>
      <c r="J52" s="18">
        <f t="shared" si="3"/>
        <v>0</v>
      </c>
      <c r="K52" s="30"/>
      <c r="L52" s="18">
        <f t="shared" si="4"/>
        <v>0</v>
      </c>
    </row>
    <row r="53" spans="1:12" x14ac:dyDescent="0.25">
      <c r="A53" s="316" t="s">
        <v>41</v>
      </c>
      <c r="B53" s="317"/>
      <c r="C53" s="317"/>
      <c r="D53" s="317"/>
      <c r="E53" s="317"/>
      <c r="F53" s="317"/>
      <c r="G53" s="317"/>
      <c r="H53" s="317"/>
      <c r="I53" s="318"/>
      <c r="J53" s="18">
        <f>SUM(J38:J52)</f>
        <v>8590</v>
      </c>
      <c r="K53" s="18">
        <f>SUM(K38:K52)</f>
        <v>0</v>
      </c>
      <c r="L53" s="18">
        <f>SUM(L38:L52)</f>
        <v>8590</v>
      </c>
    </row>
    <row r="54" spans="1:12" ht="22.5" customHeight="1" x14ac:dyDescent="0.25">
      <c r="A54" s="23" t="s">
        <v>17</v>
      </c>
      <c r="B54" s="112"/>
      <c r="C54" s="113"/>
      <c r="D54" s="113"/>
      <c r="E54" s="113"/>
      <c r="F54" s="113"/>
      <c r="G54" s="113"/>
      <c r="H54" s="113"/>
      <c r="I54" s="113"/>
      <c r="J54" s="21"/>
      <c r="K54" s="21"/>
      <c r="L54" s="22"/>
    </row>
    <row r="55" spans="1:12" ht="200.1" customHeight="1" x14ac:dyDescent="0.25">
      <c r="A55" s="448" t="s">
        <v>245</v>
      </c>
      <c r="B55" s="449"/>
      <c r="C55" s="449"/>
      <c r="D55" s="449"/>
      <c r="E55" s="449"/>
      <c r="F55" s="449"/>
      <c r="G55" s="449"/>
      <c r="H55" s="449"/>
      <c r="I55" s="449"/>
      <c r="J55" s="449"/>
      <c r="K55" s="449"/>
      <c r="L55" s="450"/>
    </row>
    <row r="56" spans="1:12" ht="16.5" hidden="1" customHeight="1" x14ac:dyDescent="0.25">
      <c r="A56" s="451"/>
      <c r="B56" s="452"/>
      <c r="C56" s="452"/>
      <c r="D56" s="452"/>
      <c r="E56" s="452"/>
      <c r="F56" s="452"/>
      <c r="G56" s="452"/>
      <c r="H56" s="452"/>
      <c r="I56" s="452"/>
      <c r="J56" s="452"/>
      <c r="K56" s="452"/>
      <c r="L56" s="453"/>
    </row>
    <row r="57" spans="1:12" x14ac:dyDescent="0.25">
      <c r="A57" s="118" t="s">
        <v>30</v>
      </c>
      <c r="B57" s="119"/>
      <c r="C57" s="119"/>
      <c r="D57" s="119"/>
      <c r="E57" s="119"/>
      <c r="F57" s="119"/>
      <c r="G57" s="119"/>
      <c r="H57" s="119"/>
      <c r="I57" s="119"/>
      <c r="J57" s="119"/>
      <c r="K57" s="119"/>
      <c r="L57" s="93"/>
    </row>
    <row r="58" spans="1:12" x14ac:dyDescent="0.25">
      <c r="A58" s="327" t="s">
        <v>14</v>
      </c>
      <c r="B58" s="328"/>
      <c r="C58" s="329"/>
      <c r="D58" s="327" t="s">
        <v>2</v>
      </c>
      <c r="E58" s="328"/>
      <c r="F58" s="328"/>
      <c r="G58" s="328"/>
      <c r="H58" s="328"/>
      <c r="I58" s="328"/>
      <c r="J58" s="328"/>
      <c r="K58" s="328"/>
      <c r="L58" s="329"/>
    </row>
    <row r="59" spans="1:12" ht="30" customHeight="1" x14ac:dyDescent="0.25">
      <c r="A59" s="274" t="s">
        <v>24</v>
      </c>
      <c r="B59" s="275"/>
      <c r="C59" s="276"/>
      <c r="D59" s="274" t="s">
        <v>25</v>
      </c>
      <c r="E59" s="275"/>
      <c r="F59" s="275"/>
      <c r="G59" s="275"/>
      <c r="H59" s="275"/>
      <c r="I59" s="275"/>
      <c r="J59" s="275"/>
      <c r="K59" s="275"/>
      <c r="L59" s="276"/>
    </row>
    <row r="60" spans="1:12" ht="15" customHeight="1" x14ac:dyDescent="0.25">
      <c r="A60" s="319"/>
      <c r="B60" s="320"/>
      <c r="C60" s="349"/>
      <c r="D60" s="348" t="s">
        <v>26</v>
      </c>
      <c r="E60" s="348"/>
      <c r="F60" s="299" t="s">
        <v>21</v>
      </c>
      <c r="G60" s="300"/>
      <c r="H60" s="300"/>
      <c r="I60" s="301"/>
      <c r="J60" s="333" t="s">
        <v>49</v>
      </c>
      <c r="K60" s="305" t="s">
        <v>47</v>
      </c>
      <c r="L60" s="333" t="s">
        <v>39</v>
      </c>
    </row>
    <row r="61" spans="1:12" x14ac:dyDescent="0.25">
      <c r="A61" s="321"/>
      <c r="B61" s="322"/>
      <c r="C61" s="350"/>
      <c r="D61" s="348"/>
      <c r="E61" s="348"/>
      <c r="F61" s="302"/>
      <c r="G61" s="303"/>
      <c r="H61" s="303"/>
      <c r="I61" s="304"/>
      <c r="J61" s="333"/>
      <c r="K61" s="305"/>
      <c r="L61" s="333"/>
    </row>
    <row r="62" spans="1:12" ht="45.75" hidden="1" customHeight="1" x14ac:dyDescent="0.25">
      <c r="A62" s="393"/>
      <c r="B62" s="394"/>
      <c r="C62" s="395"/>
      <c r="D62" s="409"/>
      <c r="E62" s="409"/>
      <c r="F62" s="466"/>
      <c r="G62" s="467"/>
      <c r="H62" s="467"/>
      <c r="I62" s="468"/>
      <c r="J62" s="18">
        <f>CEILING(D62*F62,1)</f>
        <v>0</v>
      </c>
      <c r="K62" s="30"/>
      <c r="L62" s="18">
        <f>IF(J62-K62&lt;0,0,J62-K62)</f>
        <v>0</v>
      </c>
    </row>
    <row r="63" spans="1:12" ht="45.75" customHeight="1" x14ac:dyDescent="0.25">
      <c r="A63" s="454" t="s">
        <v>246</v>
      </c>
      <c r="B63" s="474"/>
      <c r="C63" s="455"/>
      <c r="D63" s="409">
        <v>1</v>
      </c>
      <c r="E63" s="409"/>
      <c r="F63" s="466">
        <v>2547</v>
      </c>
      <c r="G63" s="467"/>
      <c r="H63" s="467"/>
      <c r="I63" s="468"/>
      <c r="J63" s="18">
        <f>CEILING(D63*F63,1)</f>
        <v>2547</v>
      </c>
      <c r="K63" s="30">
        <v>0</v>
      </c>
      <c r="L63" s="18">
        <f>IF(J63-K63&lt;0,0,J63-K63)</f>
        <v>2547</v>
      </c>
    </row>
    <row r="64" spans="1:12" ht="45.75" hidden="1" customHeight="1" x14ac:dyDescent="0.25">
      <c r="A64" s="454"/>
      <c r="B64" s="455"/>
      <c r="C64" s="137"/>
      <c r="D64" s="409"/>
      <c r="E64" s="409"/>
      <c r="F64" s="466"/>
      <c r="G64" s="467"/>
      <c r="H64" s="467"/>
      <c r="I64" s="468"/>
      <c r="J64" s="18">
        <f>CEILING(D64*F64,1)</f>
        <v>0</v>
      </c>
      <c r="K64" s="30"/>
      <c r="L64" s="18">
        <f>IF(J64-K64&lt;0,0,J64-K64)</f>
        <v>0</v>
      </c>
    </row>
    <row r="65" spans="1:12" x14ac:dyDescent="0.25">
      <c r="A65" s="316" t="s">
        <v>41</v>
      </c>
      <c r="B65" s="317"/>
      <c r="C65" s="317"/>
      <c r="D65" s="317"/>
      <c r="E65" s="317"/>
      <c r="F65" s="317"/>
      <c r="G65" s="317"/>
      <c r="H65" s="317"/>
      <c r="I65" s="318"/>
      <c r="J65" s="18">
        <f>SUM(J62:J64)</f>
        <v>2547</v>
      </c>
      <c r="K65" s="18">
        <f>SUM(K62:K64)</f>
        <v>0</v>
      </c>
      <c r="L65" s="18">
        <f>SUM(L62:L64)</f>
        <v>2547</v>
      </c>
    </row>
    <row r="66" spans="1:12" ht="22.5" customHeight="1" x14ac:dyDescent="0.25">
      <c r="A66" s="23" t="s">
        <v>17</v>
      </c>
      <c r="B66" s="112"/>
      <c r="C66" s="113"/>
      <c r="D66" s="113"/>
      <c r="E66" s="113"/>
      <c r="F66" s="113"/>
      <c r="G66" s="113"/>
      <c r="H66" s="113"/>
      <c r="I66" s="113"/>
      <c r="J66" s="21"/>
      <c r="K66" s="21"/>
      <c r="L66" s="22"/>
    </row>
    <row r="67" spans="1:12" ht="200.1" customHeight="1" x14ac:dyDescent="0.25">
      <c r="A67" s="448" t="s">
        <v>247</v>
      </c>
      <c r="B67" s="449"/>
      <c r="C67" s="449"/>
      <c r="D67" s="449"/>
      <c r="E67" s="449"/>
      <c r="F67" s="449"/>
      <c r="G67" s="449"/>
      <c r="H67" s="449"/>
      <c r="I67" s="449"/>
      <c r="J67" s="449"/>
      <c r="K67" s="449"/>
      <c r="L67" s="450"/>
    </row>
    <row r="68" spans="1:12" ht="16.5" hidden="1" customHeight="1" x14ac:dyDescent="0.25">
      <c r="A68" s="451"/>
      <c r="B68" s="452"/>
      <c r="C68" s="452"/>
      <c r="D68" s="452"/>
      <c r="E68" s="452"/>
      <c r="F68" s="452"/>
      <c r="G68" s="452"/>
      <c r="H68" s="452"/>
      <c r="I68" s="452"/>
      <c r="J68" s="452"/>
      <c r="K68" s="452"/>
      <c r="L68" s="453"/>
    </row>
    <row r="69" spans="1:12" x14ac:dyDescent="0.25">
      <c r="A69" s="118" t="s">
        <v>32</v>
      </c>
      <c r="B69" s="119"/>
      <c r="C69" s="119"/>
      <c r="D69" s="119"/>
      <c r="E69" s="119"/>
      <c r="F69" s="119"/>
      <c r="G69" s="119"/>
      <c r="H69" s="119"/>
      <c r="I69" s="119"/>
      <c r="J69" s="119"/>
      <c r="K69" s="119"/>
      <c r="L69" s="93"/>
    </row>
    <row r="70" spans="1:12" x14ac:dyDescent="0.25">
      <c r="A70" s="327" t="s">
        <v>13</v>
      </c>
      <c r="B70" s="328"/>
      <c r="C70" s="329"/>
      <c r="D70" s="327" t="s">
        <v>2</v>
      </c>
      <c r="E70" s="328"/>
      <c r="F70" s="328"/>
      <c r="G70" s="328"/>
      <c r="H70" s="328"/>
      <c r="I70" s="328"/>
      <c r="J70" s="328"/>
      <c r="K70" s="328"/>
      <c r="L70" s="329"/>
    </row>
    <row r="71" spans="1:12" ht="28.5" customHeight="1" x14ac:dyDescent="0.25">
      <c r="A71" s="274" t="s">
        <v>31</v>
      </c>
      <c r="B71" s="275"/>
      <c r="C71" s="276"/>
      <c r="D71" s="274" t="s">
        <v>33</v>
      </c>
      <c r="E71" s="275"/>
      <c r="F71" s="275"/>
      <c r="G71" s="275"/>
      <c r="H71" s="275"/>
      <c r="I71" s="275"/>
      <c r="J71" s="275"/>
      <c r="K71" s="275"/>
      <c r="L71" s="276"/>
    </row>
    <row r="72" spans="1:12" ht="15" customHeight="1" x14ac:dyDescent="0.25">
      <c r="A72" s="319"/>
      <c r="B72" s="320"/>
      <c r="C72" s="349"/>
      <c r="D72" s="348" t="s">
        <v>26</v>
      </c>
      <c r="E72" s="348"/>
      <c r="F72" s="299" t="s">
        <v>21</v>
      </c>
      <c r="G72" s="300"/>
      <c r="H72" s="300"/>
      <c r="I72" s="301"/>
      <c r="J72" s="333" t="s">
        <v>49</v>
      </c>
      <c r="K72" s="305" t="s">
        <v>47</v>
      </c>
      <c r="L72" s="333" t="s">
        <v>39</v>
      </c>
    </row>
    <row r="73" spans="1:12" x14ac:dyDescent="0.25">
      <c r="A73" s="321"/>
      <c r="B73" s="322"/>
      <c r="C73" s="350"/>
      <c r="D73" s="348"/>
      <c r="E73" s="348"/>
      <c r="F73" s="302"/>
      <c r="G73" s="303"/>
      <c r="H73" s="303"/>
      <c r="I73" s="304"/>
      <c r="J73" s="333"/>
      <c r="K73" s="305"/>
      <c r="L73" s="333"/>
    </row>
    <row r="74" spans="1:12" ht="30.75" hidden="1" customHeight="1" x14ac:dyDescent="0.25">
      <c r="A74" s="390"/>
      <c r="B74" s="391"/>
      <c r="C74" s="392"/>
      <c r="D74" s="409"/>
      <c r="E74" s="409"/>
      <c r="F74" s="400"/>
      <c r="G74" s="401"/>
      <c r="H74" s="401"/>
      <c r="I74" s="402"/>
      <c r="J74" s="18">
        <f t="shared" ref="J74:J79" si="5">CEILING(D74*F74,1)</f>
        <v>0</v>
      </c>
      <c r="K74" s="30"/>
      <c r="L74" s="18">
        <f t="shared" ref="L74:L79" si="6">IF(J74-K74&lt;0,0,J74-K74)</f>
        <v>0</v>
      </c>
    </row>
    <row r="75" spans="1:12" ht="30.75" customHeight="1" x14ac:dyDescent="0.25">
      <c r="A75" s="471" t="s">
        <v>248</v>
      </c>
      <c r="B75" s="473"/>
      <c r="C75" s="472"/>
      <c r="D75" s="409">
        <v>1</v>
      </c>
      <c r="E75" s="409"/>
      <c r="F75" s="400">
        <v>500</v>
      </c>
      <c r="G75" s="401"/>
      <c r="H75" s="401"/>
      <c r="I75" s="402"/>
      <c r="J75" s="18">
        <f t="shared" si="5"/>
        <v>500</v>
      </c>
      <c r="K75" s="30">
        <v>0</v>
      </c>
      <c r="L75" s="18">
        <f t="shared" si="6"/>
        <v>500</v>
      </c>
    </row>
    <row r="76" spans="1:12" ht="30.75" customHeight="1" x14ac:dyDescent="0.25">
      <c r="A76" s="471" t="s">
        <v>249</v>
      </c>
      <c r="B76" s="473"/>
      <c r="C76" s="472"/>
      <c r="D76" s="409">
        <v>2</v>
      </c>
      <c r="E76" s="409"/>
      <c r="F76" s="400">
        <v>1000</v>
      </c>
      <c r="G76" s="401"/>
      <c r="H76" s="401"/>
      <c r="I76" s="402"/>
      <c r="J76" s="18">
        <f t="shared" si="5"/>
        <v>2000</v>
      </c>
      <c r="K76" s="30">
        <v>0</v>
      </c>
      <c r="L76" s="18">
        <f t="shared" si="6"/>
        <v>2000</v>
      </c>
    </row>
    <row r="77" spans="1:12" ht="30.75" customHeight="1" x14ac:dyDescent="0.25">
      <c r="A77" s="471" t="s">
        <v>250</v>
      </c>
      <c r="B77" s="473"/>
      <c r="C77" s="472"/>
      <c r="D77" s="409">
        <v>1</v>
      </c>
      <c r="E77" s="409"/>
      <c r="F77" s="400">
        <v>400</v>
      </c>
      <c r="G77" s="401"/>
      <c r="H77" s="401"/>
      <c r="I77" s="402"/>
      <c r="J77" s="18">
        <f t="shared" si="5"/>
        <v>400</v>
      </c>
      <c r="K77" s="30">
        <v>0</v>
      </c>
      <c r="L77" s="18">
        <f t="shared" si="6"/>
        <v>400</v>
      </c>
    </row>
    <row r="78" spans="1:12" ht="30.75" customHeight="1" x14ac:dyDescent="0.25">
      <c r="A78" s="471" t="s">
        <v>251</v>
      </c>
      <c r="B78" s="473"/>
      <c r="C78" s="472"/>
      <c r="D78" s="409">
        <v>12</v>
      </c>
      <c r="E78" s="409"/>
      <c r="F78" s="400">
        <v>150</v>
      </c>
      <c r="G78" s="401"/>
      <c r="H78" s="401"/>
      <c r="I78" s="402"/>
      <c r="J78" s="18">
        <f t="shared" si="5"/>
        <v>1800</v>
      </c>
      <c r="K78" s="30">
        <v>0</v>
      </c>
      <c r="L78" s="18">
        <f t="shared" si="6"/>
        <v>1800</v>
      </c>
    </row>
    <row r="79" spans="1:12" ht="30" hidden="1" customHeight="1" x14ac:dyDescent="0.25">
      <c r="A79" s="471"/>
      <c r="B79" s="472"/>
      <c r="C79" s="144"/>
      <c r="D79" s="409"/>
      <c r="E79" s="409"/>
      <c r="F79" s="400"/>
      <c r="G79" s="401"/>
      <c r="H79" s="401"/>
      <c r="I79" s="402"/>
      <c r="J79" s="18">
        <f t="shared" si="5"/>
        <v>0</v>
      </c>
      <c r="K79" s="30"/>
      <c r="L79" s="18">
        <f t="shared" si="6"/>
        <v>0</v>
      </c>
    </row>
    <row r="80" spans="1:12" x14ac:dyDescent="0.25">
      <c r="A80" s="316" t="s">
        <v>41</v>
      </c>
      <c r="B80" s="317"/>
      <c r="C80" s="317"/>
      <c r="D80" s="317"/>
      <c r="E80" s="317"/>
      <c r="F80" s="317"/>
      <c r="G80" s="317"/>
      <c r="H80" s="317"/>
      <c r="I80" s="318"/>
      <c r="J80" s="18">
        <f>SUM(J74:J79)</f>
        <v>4700</v>
      </c>
      <c r="K80" s="18">
        <f>SUM(K74:K79)</f>
        <v>0</v>
      </c>
      <c r="L80" s="18">
        <f>SUM(L74:L79)</f>
        <v>4700</v>
      </c>
    </row>
    <row r="81" spans="1:12" ht="22.5" customHeight="1" x14ac:dyDescent="0.25">
      <c r="A81" s="23" t="s">
        <v>17</v>
      </c>
      <c r="B81" s="112"/>
      <c r="C81" s="113"/>
      <c r="D81" s="113"/>
      <c r="E81" s="113"/>
      <c r="F81" s="113"/>
      <c r="G81" s="113"/>
      <c r="H81" s="113"/>
      <c r="I81" s="113"/>
      <c r="J81" s="21"/>
      <c r="K81" s="21"/>
      <c r="L81" s="22"/>
    </row>
    <row r="82" spans="1:12" ht="200.1" customHeight="1" x14ac:dyDescent="0.25">
      <c r="A82" s="448" t="s">
        <v>252</v>
      </c>
      <c r="B82" s="449"/>
      <c r="C82" s="449"/>
      <c r="D82" s="449"/>
      <c r="E82" s="449"/>
      <c r="F82" s="449"/>
      <c r="G82" s="449"/>
      <c r="H82" s="449"/>
      <c r="I82" s="449"/>
      <c r="J82" s="449"/>
      <c r="K82" s="449"/>
      <c r="L82" s="450"/>
    </row>
    <row r="83" spans="1:12" ht="16.5" hidden="1" customHeight="1" x14ac:dyDescent="0.25">
      <c r="A83" s="451"/>
      <c r="B83" s="452"/>
      <c r="C83" s="452"/>
      <c r="D83" s="452"/>
      <c r="E83" s="452"/>
      <c r="F83" s="452"/>
      <c r="G83" s="452"/>
      <c r="H83" s="452"/>
      <c r="I83" s="452"/>
      <c r="J83" s="452"/>
      <c r="K83" s="452"/>
      <c r="L83" s="453"/>
    </row>
    <row r="84" spans="1:12" x14ac:dyDescent="0.25">
      <c r="A84" s="118" t="s">
        <v>34</v>
      </c>
      <c r="B84" s="469" t="s">
        <v>253</v>
      </c>
      <c r="C84" s="469"/>
      <c r="D84" s="469"/>
      <c r="E84" s="469"/>
      <c r="F84" s="469"/>
      <c r="G84" s="469"/>
      <c r="H84" s="469"/>
      <c r="I84" s="469"/>
      <c r="J84" s="469"/>
      <c r="K84" s="469"/>
      <c r="L84" s="470"/>
    </row>
    <row r="85" spans="1:12" x14ac:dyDescent="0.25">
      <c r="A85" s="117" t="s">
        <v>186</v>
      </c>
      <c r="B85" s="328" t="s">
        <v>187</v>
      </c>
      <c r="C85" s="329"/>
      <c r="D85" s="327" t="s">
        <v>2</v>
      </c>
      <c r="E85" s="328"/>
      <c r="F85" s="328"/>
      <c r="G85" s="328"/>
      <c r="H85" s="328"/>
      <c r="I85" s="328"/>
      <c r="J85" s="328"/>
      <c r="K85" s="328"/>
      <c r="L85" s="329"/>
    </row>
    <row r="86" spans="1:12" ht="28.5" customHeight="1" x14ac:dyDescent="0.25">
      <c r="A86" s="114" t="s">
        <v>188</v>
      </c>
      <c r="B86" s="275" t="s">
        <v>189</v>
      </c>
      <c r="C86" s="276"/>
      <c r="D86" s="422" t="s">
        <v>35</v>
      </c>
      <c r="E86" s="423"/>
      <c r="F86" s="423"/>
      <c r="G86" s="423"/>
      <c r="H86" s="423"/>
      <c r="I86" s="423"/>
      <c r="J86" s="423"/>
      <c r="K86" s="423"/>
      <c r="L86" s="424"/>
    </row>
    <row r="87" spans="1:12" ht="15" customHeight="1" x14ac:dyDescent="0.25">
      <c r="A87" s="319"/>
      <c r="B87" s="320"/>
      <c r="C87" s="349"/>
      <c r="D87" s="348" t="s">
        <v>26</v>
      </c>
      <c r="E87" s="348"/>
      <c r="F87" s="299" t="s">
        <v>21</v>
      </c>
      <c r="G87" s="300"/>
      <c r="H87" s="300"/>
      <c r="I87" s="301"/>
      <c r="J87" s="283" t="s">
        <v>49</v>
      </c>
      <c r="K87" s="385" t="s">
        <v>47</v>
      </c>
      <c r="L87" s="283" t="s">
        <v>39</v>
      </c>
    </row>
    <row r="88" spans="1:12" ht="14.25" customHeight="1" x14ac:dyDescent="0.25">
      <c r="A88" s="321"/>
      <c r="B88" s="322"/>
      <c r="C88" s="350"/>
      <c r="D88" s="348"/>
      <c r="E88" s="348"/>
      <c r="F88" s="302"/>
      <c r="G88" s="303"/>
      <c r="H88" s="303"/>
      <c r="I88" s="304"/>
      <c r="J88" s="284"/>
      <c r="K88" s="386"/>
      <c r="L88" s="284"/>
    </row>
    <row r="89" spans="1:12" ht="30" customHeight="1" x14ac:dyDescent="0.25">
      <c r="A89" s="107"/>
      <c r="B89" s="390"/>
      <c r="C89" s="392"/>
      <c r="D89" s="390"/>
      <c r="E89" s="392"/>
      <c r="F89" s="466"/>
      <c r="G89" s="467"/>
      <c r="H89" s="467"/>
      <c r="I89" s="468"/>
      <c r="J89" s="18">
        <f>CEILING(D89*F89,1)</f>
        <v>0</v>
      </c>
      <c r="K89" s="30"/>
      <c r="L89" s="18">
        <f>IF(J89-K89&lt;0,0,J89-K89)</f>
        <v>0</v>
      </c>
    </row>
    <row r="90" spans="1:12" x14ac:dyDescent="0.25">
      <c r="A90" s="316" t="s">
        <v>41</v>
      </c>
      <c r="B90" s="317"/>
      <c r="C90" s="317"/>
      <c r="D90" s="317"/>
      <c r="E90" s="317"/>
      <c r="F90" s="317"/>
      <c r="G90" s="317"/>
      <c r="H90" s="317"/>
      <c r="I90" s="318"/>
      <c r="J90" s="18">
        <f>SUM(J89:J89)</f>
        <v>0</v>
      </c>
      <c r="K90" s="18">
        <f>SUM(K89:K89)</f>
        <v>0</v>
      </c>
      <c r="L90" s="18">
        <f>SUM(L89:L89)</f>
        <v>0</v>
      </c>
    </row>
    <row r="91" spans="1:12" ht="22.5" customHeight="1" x14ac:dyDescent="0.25">
      <c r="A91" s="23" t="s">
        <v>17</v>
      </c>
      <c r="B91" s="112"/>
      <c r="C91" s="113"/>
      <c r="D91" s="113"/>
      <c r="E91" s="113"/>
      <c r="F91" s="113"/>
      <c r="G91" s="113"/>
      <c r="H91" s="113"/>
      <c r="I91" s="113"/>
      <c r="J91" s="21"/>
      <c r="K91" s="21"/>
      <c r="L91" s="22"/>
    </row>
    <row r="92" spans="1:12" ht="200.1" customHeight="1" x14ac:dyDescent="0.25">
      <c r="A92" s="448"/>
      <c r="B92" s="449"/>
      <c r="C92" s="449"/>
      <c r="D92" s="449"/>
      <c r="E92" s="449"/>
      <c r="F92" s="449"/>
      <c r="G92" s="449"/>
      <c r="H92" s="449"/>
      <c r="I92" s="449"/>
      <c r="J92" s="449"/>
      <c r="K92" s="449"/>
      <c r="L92" s="450"/>
    </row>
    <row r="93" spans="1:12" ht="16.5" hidden="1" customHeight="1" x14ac:dyDescent="0.25">
      <c r="A93" s="451"/>
      <c r="B93" s="452"/>
      <c r="C93" s="452"/>
      <c r="D93" s="452"/>
      <c r="E93" s="452"/>
      <c r="F93" s="452"/>
      <c r="G93" s="452"/>
      <c r="H93" s="452"/>
      <c r="I93" s="452"/>
      <c r="J93" s="452"/>
      <c r="K93" s="452"/>
      <c r="L93" s="453"/>
    </row>
    <row r="94" spans="1:12" x14ac:dyDescent="0.25">
      <c r="A94" s="381" t="s">
        <v>190</v>
      </c>
      <c r="B94" s="382"/>
      <c r="C94" s="120"/>
      <c r="D94" s="120"/>
      <c r="E94" s="120"/>
      <c r="F94" s="120"/>
      <c r="G94" s="120"/>
      <c r="H94" s="120"/>
      <c r="I94" s="120"/>
      <c r="J94" s="120"/>
      <c r="K94" s="120"/>
      <c r="L94" s="90"/>
    </row>
    <row r="95" spans="1:12" x14ac:dyDescent="0.25">
      <c r="A95" s="285" t="s">
        <v>15</v>
      </c>
      <c r="B95" s="286"/>
      <c r="C95" s="285" t="s">
        <v>186</v>
      </c>
      <c r="D95" s="286"/>
      <c r="E95" s="286"/>
      <c r="F95" s="286"/>
      <c r="G95" s="287"/>
      <c r="H95" s="285" t="s">
        <v>293</v>
      </c>
      <c r="I95" s="287"/>
      <c r="J95" s="286"/>
      <c r="K95" s="286"/>
      <c r="L95" s="287"/>
    </row>
    <row r="96" spans="1:12" ht="52.5" customHeight="1" x14ac:dyDescent="0.25">
      <c r="A96" s="274" t="s">
        <v>255</v>
      </c>
      <c r="B96" s="275"/>
      <c r="C96" s="274" t="s">
        <v>196</v>
      </c>
      <c r="D96" s="275"/>
      <c r="E96" s="275"/>
      <c r="F96" s="275"/>
      <c r="G96" s="276"/>
      <c r="H96" s="274" t="s">
        <v>278</v>
      </c>
      <c r="I96" s="276"/>
      <c r="J96" s="425"/>
      <c r="K96" s="425"/>
      <c r="L96" s="426"/>
    </row>
    <row r="97" spans="1:12" ht="15" customHeight="1" x14ac:dyDescent="0.25">
      <c r="A97" s="41"/>
      <c r="B97" s="39"/>
      <c r="C97" s="39"/>
      <c r="D97" s="39"/>
      <c r="E97" s="39"/>
      <c r="F97" s="39"/>
      <c r="G97" s="39"/>
      <c r="H97" s="87"/>
      <c r="I97" s="127"/>
      <c r="J97" s="333" t="s">
        <v>49</v>
      </c>
      <c r="K97" s="305" t="s">
        <v>47</v>
      </c>
      <c r="L97" s="333" t="s">
        <v>39</v>
      </c>
    </row>
    <row r="98" spans="1:12" x14ac:dyDescent="0.25">
      <c r="A98" s="60"/>
      <c r="B98" s="61"/>
      <c r="C98" s="61"/>
      <c r="D98" s="61"/>
      <c r="E98" s="61"/>
      <c r="F98" s="61"/>
      <c r="G98" s="61"/>
      <c r="H98" s="60"/>
      <c r="I98" s="62"/>
      <c r="J98" s="447"/>
      <c r="K98" s="305"/>
      <c r="L98" s="333"/>
    </row>
    <row r="99" spans="1:12" ht="30" hidden="1" customHeight="1" x14ac:dyDescent="0.25">
      <c r="A99" s="393"/>
      <c r="B99" s="395"/>
      <c r="C99" s="393"/>
      <c r="D99" s="394"/>
      <c r="E99" s="394"/>
      <c r="F99" s="394"/>
      <c r="G99" s="394"/>
      <c r="H99" s="394"/>
      <c r="I99" s="395"/>
      <c r="J99" s="30"/>
      <c r="K99" s="30"/>
      <c r="L99" s="18">
        <f>IF(J99-K99&lt;0,0,J99-K99)</f>
        <v>0</v>
      </c>
    </row>
    <row r="100" spans="1:12" ht="30" customHeight="1" x14ac:dyDescent="0.25">
      <c r="A100" s="393" t="s">
        <v>258</v>
      </c>
      <c r="B100" s="395"/>
      <c r="C100" s="393" t="s">
        <v>259</v>
      </c>
      <c r="D100" s="394"/>
      <c r="E100" s="394"/>
      <c r="F100" s="394"/>
      <c r="G100" s="395"/>
      <c r="H100" s="393" t="s">
        <v>125</v>
      </c>
      <c r="I100" s="395"/>
      <c r="J100" s="30">
        <v>25000</v>
      </c>
      <c r="K100" s="30">
        <v>0</v>
      </c>
      <c r="L100" s="18">
        <f>IF(J100-K100&lt;0,0,J100-K100)</f>
        <v>25000</v>
      </c>
    </row>
    <row r="101" spans="1:12" ht="30" hidden="1" customHeight="1" x14ac:dyDescent="0.25">
      <c r="A101" s="393"/>
      <c r="B101" s="395"/>
      <c r="C101" s="393"/>
      <c r="D101" s="394"/>
      <c r="E101" s="394"/>
      <c r="F101" s="394"/>
      <c r="G101" s="394"/>
      <c r="H101" s="394"/>
      <c r="I101" s="395"/>
      <c r="J101" s="36"/>
      <c r="K101" s="36"/>
      <c r="L101" s="29">
        <f>IF(J101-K101&lt;0,0,J101-K101)</f>
        <v>0</v>
      </c>
    </row>
    <row r="102" spans="1:12" x14ac:dyDescent="0.25">
      <c r="A102" s="316" t="s">
        <v>41</v>
      </c>
      <c r="B102" s="317"/>
      <c r="C102" s="317"/>
      <c r="D102" s="317"/>
      <c r="E102" s="317"/>
      <c r="F102" s="317"/>
      <c r="G102" s="317"/>
      <c r="H102" s="317"/>
      <c r="I102" s="318"/>
      <c r="J102" s="18">
        <f>SUM(J99:J101)</f>
        <v>25000</v>
      </c>
      <c r="K102" s="18">
        <f>SUM(K99:K101)</f>
        <v>0</v>
      </c>
      <c r="L102" s="18">
        <f>SUM(L99:L101)</f>
        <v>25000</v>
      </c>
    </row>
    <row r="103" spans="1:12" s="126" customFormat="1" ht="14.45" customHeight="1" x14ac:dyDescent="0.25">
      <c r="A103" s="373" t="s">
        <v>297</v>
      </c>
      <c r="B103" s="374"/>
      <c r="C103" s="135"/>
      <c r="D103" s="135"/>
      <c r="E103" s="135"/>
      <c r="F103" s="132"/>
      <c r="G103" s="132"/>
      <c r="H103" s="132"/>
      <c r="I103" s="132"/>
      <c r="J103" s="133"/>
      <c r="K103" s="133"/>
      <c r="L103" s="134"/>
    </row>
    <row r="104" spans="1:12" s="126" customFormat="1" ht="14.45" customHeight="1" x14ac:dyDescent="0.25">
      <c r="A104" s="136" t="s">
        <v>10</v>
      </c>
      <c r="B104" s="296" t="s">
        <v>11</v>
      </c>
      <c r="C104" s="298"/>
      <c r="D104" s="296" t="s">
        <v>12</v>
      </c>
      <c r="E104" s="297"/>
      <c r="F104" s="298"/>
      <c r="G104" s="296" t="s">
        <v>2</v>
      </c>
      <c r="H104" s="297"/>
      <c r="I104" s="297"/>
      <c r="J104" s="297"/>
      <c r="K104" s="297"/>
      <c r="L104" s="298"/>
    </row>
    <row r="105" spans="1:12" s="126" customFormat="1" ht="43.15" customHeight="1" x14ac:dyDescent="0.25">
      <c r="A105" s="110" t="s">
        <v>19</v>
      </c>
      <c r="B105" s="274" t="s">
        <v>55</v>
      </c>
      <c r="C105" s="276"/>
      <c r="D105" s="274" t="s">
        <v>20</v>
      </c>
      <c r="E105" s="275"/>
      <c r="F105" s="276"/>
      <c r="G105" s="274" t="s">
        <v>23</v>
      </c>
      <c r="H105" s="275"/>
      <c r="I105" s="275"/>
      <c r="J105" s="275"/>
      <c r="K105" s="275"/>
      <c r="L105" s="276"/>
    </row>
    <row r="106" spans="1:12" s="126" customFormat="1" ht="8.4499999999999993" customHeight="1" x14ac:dyDescent="0.25">
      <c r="A106" s="299"/>
      <c r="B106" s="300"/>
      <c r="C106" s="300"/>
      <c r="D106" s="300"/>
      <c r="E106" s="300"/>
      <c r="F106" s="301"/>
      <c r="G106" s="333" t="s">
        <v>21</v>
      </c>
      <c r="H106" s="385" t="s">
        <v>45</v>
      </c>
      <c r="I106" s="283" t="s">
        <v>22</v>
      </c>
      <c r="J106" s="283" t="s">
        <v>49</v>
      </c>
      <c r="K106" s="385" t="s">
        <v>47</v>
      </c>
      <c r="L106" s="283" t="s">
        <v>39</v>
      </c>
    </row>
    <row r="107" spans="1:12" s="126" customFormat="1" ht="29.45" customHeight="1" x14ac:dyDescent="0.25">
      <c r="A107" s="302"/>
      <c r="B107" s="303"/>
      <c r="C107" s="303"/>
      <c r="D107" s="303"/>
      <c r="E107" s="303"/>
      <c r="F107" s="304"/>
      <c r="G107" s="333"/>
      <c r="H107" s="386"/>
      <c r="I107" s="284"/>
      <c r="J107" s="284"/>
      <c r="K107" s="386"/>
      <c r="L107" s="284"/>
    </row>
    <row r="108" spans="1:12" s="126" customFormat="1" ht="14.45" hidden="1" customHeight="1" x14ac:dyDescent="0.25">
      <c r="A108" s="142"/>
      <c r="B108" s="444"/>
      <c r="C108" s="445"/>
      <c r="D108" s="444"/>
      <c r="E108" s="446"/>
      <c r="F108" s="445"/>
      <c r="G108" s="138"/>
      <c r="H108" s="143"/>
      <c r="I108" s="143"/>
      <c r="J108" s="18">
        <f>CEILING(G108*H108*I108,1)</f>
        <v>0</v>
      </c>
      <c r="K108" s="143"/>
      <c r="L108" s="18">
        <f>IF(J108-K108&lt;0,0,J108-K108)</f>
        <v>0</v>
      </c>
    </row>
    <row r="109" spans="1:12" s="126" customFormat="1" ht="30" customHeight="1" x14ac:dyDescent="0.25">
      <c r="A109" s="142"/>
      <c r="B109" s="444"/>
      <c r="C109" s="445"/>
      <c r="D109" s="444"/>
      <c r="E109" s="446"/>
      <c r="F109" s="445"/>
      <c r="G109" s="138"/>
      <c r="H109" s="143"/>
      <c r="I109" s="143"/>
      <c r="J109" s="18">
        <f>CEILING(G109*H109*I109,1)</f>
        <v>0</v>
      </c>
      <c r="K109" s="143"/>
      <c r="L109" s="18">
        <f>IF(J109-K109&lt;0,0,J109-K109)</f>
        <v>0</v>
      </c>
    </row>
    <row r="110" spans="1:12" s="126" customFormat="1" ht="14.45" hidden="1" customHeight="1" x14ac:dyDescent="0.25">
      <c r="A110" s="142"/>
      <c r="B110" s="444"/>
      <c r="C110" s="445"/>
      <c r="D110" s="444"/>
      <c r="E110" s="446"/>
      <c r="F110" s="445"/>
      <c r="G110" s="138"/>
      <c r="H110" s="143"/>
      <c r="I110" s="143"/>
      <c r="J110" s="18">
        <f>CEILING(G110*H110*I110,1)</f>
        <v>0</v>
      </c>
      <c r="K110" s="143"/>
      <c r="L110" s="18">
        <f>IF(J110-K110&lt;0,0,J110-K110)</f>
        <v>0</v>
      </c>
    </row>
    <row r="111" spans="1:12" s="126" customFormat="1" ht="14.45" customHeight="1" x14ac:dyDescent="0.25">
      <c r="A111" s="316" t="s">
        <v>16</v>
      </c>
      <c r="B111" s="317"/>
      <c r="C111" s="317"/>
      <c r="D111" s="317"/>
      <c r="E111" s="317"/>
      <c r="F111" s="317"/>
      <c r="G111" s="317"/>
      <c r="H111" s="317"/>
      <c r="I111" s="318"/>
      <c r="J111" s="18">
        <f>SUM(J108:J110)</f>
        <v>0</v>
      </c>
      <c r="K111" s="18">
        <f>SUM(K108:K110)</f>
        <v>0</v>
      </c>
      <c r="L111" s="18">
        <f>SUM(L108:L110)</f>
        <v>0</v>
      </c>
    </row>
    <row r="112" spans="1:12" ht="22.5" customHeight="1" x14ac:dyDescent="0.25">
      <c r="A112" s="23" t="s">
        <v>17</v>
      </c>
      <c r="B112" s="112"/>
      <c r="C112" s="113"/>
      <c r="D112" s="113"/>
      <c r="E112" s="113"/>
      <c r="F112" s="113"/>
      <c r="G112" s="113"/>
      <c r="H112" s="113"/>
      <c r="I112" s="113"/>
      <c r="J112" s="21"/>
      <c r="K112" s="21"/>
      <c r="L112" s="22"/>
    </row>
    <row r="113" spans="1:12" ht="200.1" customHeight="1" x14ac:dyDescent="0.25">
      <c r="A113" s="448" t="s">
        <v>260</v>
      </c>
      <c r="B113" s="449"/>
      <c r="C113" s="449"/>
      <c r="D113" s="449"/>
      <c r="E113" s="449"/>
      <c r="F113" s="449"/>
      <c r="G113" s="449"/>
      <c r="H113" s="449"/>
      <c r="I113" s="449"/>
      <c r="J113" s="449"/>
      <c r="K113" s="449"/>
      <c r="L113" s="450"/>
    </row>
    <row r="114" spans="1:12" ht="16.5" customHeight="1" x14ac:dyDescent="0.25">
      <c r="A114" s="451"/>
      <c r="B114" s="452"/>
      <c r="C114" s="452"/>
      <c r="D114" s="452"/>
      <c r="E114" s="452"/>
      <c r="F114" s="452"/>
      <c r="G114" s="452"/>
      <c r="H114" s="452"/>
      <c r="I114" s="452"/>
      <c r="J114" s="452"/>
      <c r="K114" s="452"/>
      <c r="L114" s="453"/>
    </row>
    <row r="115" spans="1:12" ht="17.45" customHeight="1" x14ac:dyDescent="0.25">
      <c r="A115" s="294" t="s">
        <v>191</v>
      </c>
      <c r="B115" s="295"/>
      <c r="C115" s="119"/>
      <c r="D115" s="119"/>
      <c r="E115" s="119"/>
      <c r="F115" s="119"/>
      <c r="G115" s="119"/>
      <c r="H115" s="119"/>
      <c r="I115" s="119"/>
      <c r="J115" s="119"/>
      <c r="K115" s="119"/>
      <c r="L115" s="93"/>
    </row>
    <row r="116" spans="1:12" ht="28.15" customHeight="1" x14ac:dyDescent="0.25">
      <c r="A116" s="285" t="s">
        <v>15</v>
      </c>
      <c r="B116" s="287"/>
      <c r="C116" s="285" t="s">
        <v>186</v>
      </c>
      <c r="D116" s="286"/>
      <c r="E116" s="286"/>
      <c r="F116" s="286"/>
      <c r="G116" s="287"/>
      <c r="H116" s="285" t="s">
        <v>293</v>
      </c>
      <c r="I116" s="287"/>
      <c r="J116" s="91"/>
      <c r="K116" s="91"/>
      <c r="L116" s="92"/>
    </row>
    <row r="117" spans="1:12" ht="84" customHeight="1" x14ac:dyDescent="0.25">
      <c r="A117" s="274" t="s">
        <v>197</v>
      </c>
      <c r="B117" s="276"/>
      <c r="C117" s="274" t="s">
        <v>198</v>
      </c>
      <c r="D117" s="275"/>
      <c r="E117" s="275"/>
      <c r="F117" s="275"/>
      <c r="G117" s="276"/>
      <c r="H117" s="274" t="s">
        <v>279</v>
      </c>
      <c r="I117" s="276"/>
      <c r="J117" s="64"/>
      <c r="K117" s="64"/>
      <c r="L117" s="89"/>
    </row>
    <row r="118" spans="1:12" ht="25.9" customHeight="1" x14ac:dyDescent="0.25">
      <c r="A118" s="41"/>
      <c r="B118" s="39"/>
      <c r="C118" s="88"/>
      <c r="D118" s="88"/>
      <c r="E118" s="88"/>
      <c r="F118" s="88"/>
      <c r="G118" s="88"/>
      <c r="H118" s="87"/>
      <c r="I118" s="127"/>
      <c r="J118" s="333" t="s">
        <v>49</v>
      </c>
      <c r="K118" s="305" t="s">
        <v>47</v>
      </c>
      <c r="L118" s="333" t="s">
        <v>39</v>
      </c>
    </row>
    <row r="119" spans="1:12" ht="15.6" customHeight="1" x14ac:dyDescent="0.25">
      <c r="A119" s="60"/>
      <c r="B119" s="61"/>
      <c r="C119" s="61"/>
      <c r="D119" s="61"/>
      <c r="E119" s="61"/>
      <c r="F119" s="61"/>
      <c r="G119" s="61"/>
      <c r="H119" s="60"/>
      <c r="I119" s="62"/>
      <c r="J119" s="447"/>
      <c r="K119" s="305"/>
      <c r="L119" s="333"/>
    </row>
    <row r="120" spans="1:12" ht="30" hidden="1" customHeight="1" x14ac:dyDescent="0.25">
      <c r="A120" s="393"/>
      <c r="B120" s="395"/>
      <c r="C120" s="393"/>
      <c r="D120" s="394"/>
      <c r="E120" s="394"/>
      <c r="F120" s="394"/>
      <c r="G120" s="394"/>
      <c r="H120" s="394"/>
      <c r="I120" s="395"/>
      <c r="J120" s="30"/>
      <c r="K120" s="30"/>
      <c r="L120" s="18">
        <f>IF(J120-K120&lt;0,0,J120-K120)</f>
        <v>0</v>
      </c>
    </row>
    <row r="121" spans="1:12" ht="30" customHeight="1" x14ac:dyDescent="0.25">
      <c r="A121" s="393" t="s">
        <v>254</v>
      </c>
      <c r="B121" s="395"/>
      <c r="C121" s="393" t="s">
        <v>291</v>
      </c>
      <c r="D121" s="394"/>
      <c r="E121" s="394"/>
      <c r="F121" s="394"/>
      <c r="G121" s="395"/>
      <c r="H121" s="393" t="s">
        <v>124</v>
      </c>
      <c r="I121" s="395"/>
      <c r="J121" s="30">
        <v>9400</v>
      </c>
      <c r="K121" s="30">
        <v>0</v>
      </c>
      <c r="L121" s="18">
        <f>IF(J121-K121&lt;0,0,J121-K121)</f>
        <v>9400</v>
      </c>
    </row>
    <row r="122" spans="1:12" ht="30" customHeight="1" x14ac:dyDescent="0.25">
      <c r="A122" s="393" t="s">
        <v>256</v>
      </c>
      <c r="B122" s="395"/>
      <c r="C122" s="393" t="s">
        <v>257</v>
      </c>
      <c r="D122" s="394"/>
      <c r="E122" s="394"/>
      <c r="F122" s="394"/>
      <c r="G122" s="395"/>
      <c r="H122" s="393" t="s">
        <v>125</v>
      </c>
      <c r="I122" s="395"/>
      <c r="J122" s="30">
        <v>40000</v>
      </c>
      <c r="K122" s="30">
        <v>0</v>
      </c>
      <c r="L122" s="18">
        <f>IF(J122-K122&lt;0,0,J122-K122)</f>
        <v>40000</v>
      </c>
    </row>
    <row r="123" spans="1:12" hidden="1" x14ac:dyDescent="0.25">
      <c r="A123" s="393"/>
      <c r="B123" s="395"/>
      <c r="C123" s="393"/>
      <c r="D123" s="394"/>
      <c r="E123" s="394"/>
      <c r="F123" s="394"/>
      <c r="G123" s="394"/>
      <c r="H123" s="394"/>
      <c r="I123" s="395"/>
      <c r="J123" s="36"/>
      <c r="K123" s="36"/>
      <c r="L123" s="29">
        <f>IF(J123-K123&lt;0,0,J123-K123)</f>
        <v>0</v>
      </c>
    </row>
    <row r="124" spans="1:12" x14ac:dyDescent="0.25">
      <c r="A124" s="316" t="s">
        <v>41</v>
      </c>
      <c r="B124" s="317"/>
      <c r="C124" s="317"/>
      <c r="D124" s="317"/>
      <c r="E124" s="317"/>
      <c r="F124" s="317"/>
      <c r="G124" s="317"/>
      <c r="H124" s="317"/>
      <c r="I124" s="318"/>
      <c r="J124" s="18">
        <f>SUM(J120:J123)</f>
        <v>49400</v>
      </c>
      <c r="K124" s="18">
        <f>SUM(K120:K123)</f>
        <v>0</v>
      </c>
      <c r="L124" s="18">
        <f>SUM(L120:L123)</f>
        <v>49400</v>
      </c>
    </row>
    <row r="125" spans="1:12" s="126" customFormat="1" ht="14.45" customHeight="1" x14ac:dyDescent="0.25">
      <c r="A125" s="314" t="s">
        <v>297</v>
      </c>
      <c r="B125" s="315"/>
      <c r="C125" s="140"/>
      <c r="D125" s="140"/>
      <c r="E125" s="140"/>
      <c r="F125" s="140"/>
      <c r="G125" s="140"/>
      <c r="H125" s="132"/>
      <c r="I125" s="132"/>
      <c r="J125" s="133"/>
      <c r="K125" s="133"/>
      <c r="L125" s="134"/>
    </row>
    <row r="126" spans="1:12" s="126" customFormat="1" ht="14.45" customHeight="1" x14ac:dyDescent="0.25">
      <c r="A126" s="136" t="s">
        <v>10</v>
      </c>
      <c r="B126" s="296" t="s">
        <v>11</v>
      </c>
      <c r="C126" s="298"/>
      <c r="D126" s="296" t="s">
        <v>12</v>
      </c>
      <c r="E126" s="297"/>
      <c r="F126" s="298"/>
      <c r="G126" s="296" t="s">
        <v>2</v>
      </c>
      <c r="H126" s="297"/>
      <c r="I126" s="297"/>
      <c r="J126" s="297"/>
      <c r="K126" s="297"/>
      <c r="L126" s="298"/>
    </row>
    <row r="127" spans="1:12" s="126" customFormat="1" ht="43.15" customHeight="1" x14ac:dyDescent="0.25">
      <c r="A127" s="110" t="s">
        <v>19</v>
      </c>
      <c r="B127" s="274" t="s">
        <v>55</v>
      </c>
      <c r="C127" s="276"/>
      <c r="D127" s="274" t="s">
        <v>20</v>
      </c>
      <c r="E127" s="275"/>
      <c r="F127" s="276"/>
      <c r="G127" s="274" t="s">
        <v>23</v>
      </c>
      <c r="H127" s="275"/>
      <c r="I127" s="275"/>
      <c r="J127" s="275"/>
      <c r="K127" s="275"/>
      <c r="L127" s="276"/>
    </row>
    <row r="128" spans="1:12" s="126" customFormat="1" ht="8.4499999999999993" customHeight="1" x14ac:dyDescent="0.25">
      <c r="A128" s="299"/>
      <c r="B128" s="300"/>
      <c r="C128" s="300"/>
      <c r="D128" s="300"/>
      <c r="E128" s="300"/>
      <c r="F128" s="301"/>
      <c r="G128" s="333" t="s">
        <v>21</v>
      </c>
      <c r="H128" s="385" t="s">
        <v>45</v>
      </c>
      <c r="I128" s="283" t="s">
        <v>22</v>
      </c>
      <c r="J128" s="283" t="s">
        <v>49</v>
      </c>
      <c r="K128" s="385" t="s">
        <v>47</v>
      </c>
      <c r="L128" s="283" t="s">
        <v>39</v>
      </c>
    </row>
    <row r="129" spans="1:12" s="126" customFormat="1" ht="29.45" customHeight="1" x14ac:dyDescent="0.25">
      <c r="A129" s="302"/>
      <c r="B129" s="303"/>
      <c r="C129" s="303"/>
      <c r="D129" s="303"/>
      <c r="E129" s="303"/>
      <c r="F129" s="304"/>
      <c r="G129" s="333"/>
      <c r="H129" s="386"/>
      <c r="I129" s="284"/>
      <c r="J129" s="284"/>
      <c r="K129" s="386"/>
      <c r="L129" s="284"/>
    </row>
    <row r="130" spans="1:12" s="126" customFormat="1" ht="14.45" hidden="1" customHeight="1" x14ac:dyDescent="0.25">
      <c r="A130" s="142"/>
      <c r="B130" s="444"/>
      <c r="C130" s="445"/>
      <c r="D130" s="444"/>
      <c r="E130" s="446"/>
      <c r="F130" s="445"/>
      <c r="G130" s="138"/>
      <c r="H130" s="143"/>
      <c r="I130" s="143"/>
      <c r="J130" s="18">
        <f>CEILING(G130*H130*I130,1)</f>
        <v>0</v>
      </c>
      <c r="K130" s="143"/>
      <c r="L130" s="18">
        <f>IF(J130-K130&lt;0,0,J130-K130)</f>
        <v>0</v>
      </c>
    </row>
    <row r="131" spans="1:12" s="126" customFormat="1" ht="30" customHeight="1" x14ac:dyDescent="0.25">
      <c r="A131" s="142"/>
      <c r="B131" s="444"/>
      <c r="C131" s="445"/>
      <c r="D131" s="444"/>
      <c r="E131" s="446"/>
      <c r="F131" s="445"/>
      <c r="G131" s="138"/>
      <c r="H131" s="143"/>
      <c r="I131" s="143"/>
      <c r="J131" s="18">
        <f>CEILING(G131*H131*I131,1)</f>
        <v>0</v>
      </c>
      <c r="K131" s="143"/>
      <c r="L131" s="18">
        <f>IF(J131-K131&lt;0,0,J131-K131)</f>
        <v>0</v>
      </c>
    </row>
    <row r="132" spans="1:12" s="126" customFormat="1" ht="14.45" hidden="1" customHeight="1" x14ac:dyDescent="0.25">
      <c r="A132" s="142"/>
      <c r="B132" s="444"/>
      <c r="C132" s="445"/>
      <c r="D132" s="444"/>
      <c r="E132" s="446"/>
      <c r="F132" s="445"/>
      <c r="G132" s="138"/>
      <c r="H132" s="143"/>
      <c r="I132" s="143"/>
      <c r="J132" s="18">
        <f>CEILING(G132*H132*I132,1)</f>
        <v>0</v>
      </c>
      <c r="K132" s="143"/>
      <c r="L132" s="18">
        <f>IF(J132-K132&lt;0,0,J132-K132)</f>
        <v>0</v>
      </c>
    </row>
    <row r="133" spans="1:12" s="126" customFormat="1" ht="14.45" customHeight="1" x14ac:dyDescent="0.25">
      <c r="A133" s="316" t="s">
        <v>16</v>
      </c>
      <c r="B133" s="317"/>
      <c r="C133" s="317"/>
      <c r="D133" s="317"/>
      <c r="E133" s="317"/>
      <c r="F133" s="317"/>
      <c r="G133" s="317"/>
      <c r="H133" s="317"/>
      <c r="I133" s="318"/>
      <c r="J133" s="18">
        <f>SUM(J130:J132)</f>
        <v>0</v>
      </c>
      <c r="K133" s="18">
        <f>SUM(K130:K132)</f>
        <v>0</v>
      </c>
      <c r="L133" s="18">
        <f>SUM(L130:L132)</f>
        <v>0</v>
      </c>
    </row>
    <row r="134" spans="1:12" ht="22.5" customHeight="1" x14ac:dyDescent="0.25">
      <c r="A134" s="23" t="s">
        <v>17</v>
      </c>
      <c r="B134" s="112"/>
      <c r="C134" s="113"/>
      <c r="D134" s="113"/>
      <c r="E134" s="113"/>
      <c r="F134" s="113"/>
      <c r="G134" s="113"/>
      <c r="H134" s="113"/>
      <c r="I134" s="113"/>
      <c r="J134" s="21"/>
      <c r="K134" s="21"/>
      <c r="L134" s="22"/>
    </row>
    <row r="135" spans="1:12" ht="200.1" customHeight="1" x14ac:dyDescent="0.25">
      <c r="A135" s="448" t="s">
        <v>292</v>
      </c>
      <c r="B135" s="449"/>
      <c r="C135" s="449"/>
      <c r="D135" s="449"/>
      <c r="E135" s="449"/>
      <c r="F135" s="449"/>
      <c r="G135" s="449"/>
      <c r="H135" s="449"/>
      <c r="I135" s="449"/>
      <c r="J135" s="449"/>
      <c r="K135" s="449"/>
      <c r="L135" s="450"/>
    </row>
    <row r="136" spans="1:12" ht="16.5" hidden="1" customHeight="1" x14ac:dyDescent="0.25">
      <c r="A136" s="451"/>
      <c r="B136" s="452"/>
      <c r="C136" s="452"/>
      <c r="D136" s="452"/>
      <c r="E136" s="452"/>
      <c r="F136" s="452"/>
      <c r="G136" s="452"/>
      <c r="H136" s="452"/>
      <c r="I136" s="452"/>
      <c r="J136" s="452"/>
      <c r="K136" s="452"/>
      <c r="L136" s="453"/>
    </row>
    <row r="137" spans="1:12" ht="14.45" hidden="1" customHeight="1" x14ac:dyDescent="0.25">
      <c r="A137" s="451"/>
      <c r="B137" s="452"/>
      <c r="C137" s="452"/>
      <c r="D137" s="452"/>
      <c r="E137" s="452"/>
      <c r="F137" s="452"/>
      <c r="G137" s="452"/>
      <c r="H137" s="452"/>
      <c r="I137" s="452"/>
      <c r="J137" s="452"/>
      <c r="K137" s="452"/>
      <c r="L137" s="453"/>
    </row>
    <row r="138" spans="1:12" x14ac:dyDescent="0.25">
      <c r="A138" s="94" t="s">
        <v>274</v>
      </c>
      <c r="B138" s="95"/>
      <c r="C138" s="95"/>
      <c r="D138" s="95"/>
      <c r="E138" s="95"/>
      <c r="F138" s="95"/>
      <c r="G138" s="95"/>
      <c r="H138" s="95"/>
      <c r="I138" s="95"/>
      <c r="J138" s="95"/>
      <c r="K138" s="95"/>
      <c r="L138" s="96"/>
    </row>
    <row r="139" spans="1:12" ht="13.9" customHeight="1" x14ac:dyDescent="0.25">
      <c r="A139" s="277" t="s">
        <v>36</v>
      </c>
      <c r="B139" s="279"/>
      <c r="C139" s="278" t="s">
        <v>2</v>
      </c>
      <c r="D139" s="278"/>
      <c r="E139" s="278"/>
      <c r="F139" s="278"/>
      <c r="G139" s="278"/>
      <c r="H139" s="278"/>
      <c r="I139" s="278"/>
      <c r="J139" s="278"/>
      <c r="K139" s="278"/>
      <c r="L139" s="279"/>
    </row>
    <row r="140" spans="1:12" ht="40.9" customHeight="1" x14ac:dyDescent="0.25">
      <c r="A140" s="274" t="s">
        <v>194</v>
      </c>
      <c r="B140" s="276"/>
      <c r="C140" s="275" t="s">
        <v>195</v>
      </c>
      <c r="D140" s="275"/>
      <c r="E140" s="275"/>
      <c r="F140" s="275"/>
      <c r="G140" s="275"/>
      <c r="H140" s="275"/>
      <c r="I140" s="275"/>
      <c r="J140" s="275"/>
      <c r="K140" s="275"/>
      <c r="L140" s="276"/>
    </row>
    <row r="141" spans="1:12" ht="26.45" customHeight="1" x14ac:dyDescent="0.25">
      <c r="A141" s="87"/>
      <c r="B141" s="88"/>
      <c r="C141" s="369" t="s">
        <v>192</v>
      </c>
      <c r="D141" s="370"/>
      <c r="E141" s="398" t="s">
        <v>184</v>
      </c>
      <c r="F141" s="299" t="s">
        <v>21</v>
      </c>
      <c r="G141" s="300"/>
      <c r="H141" s="299" t="s">
        <v>193</v>
      </c>
      <c r="I141" s="301"/>
      <c r="J141" s="283" t="s">
        <v>49</v>
      </c>
      <c r="K141" s="385" t="s">
        <v>47</v>
      </c>
      <c r="L141" s="283" t="s">
        <v>39</v>
      </c>
    </row>
    <row r="142" spans="1:12" ht="26.45" hidden="1" customHeight="1" x14ac:dyDescent="0.25">
      <c r="A142" s="41"/>
      <c r="B142" s="39"/>
      <c r="C142" s="371"/>
      <c r="D142" s="372"/>
      <c r="E142" s="399"/>
      <c r="F142" s="302"/>
      <c r="G142" s="303"/>
      <c r="H142" s="302"/>
      <c r="I142" s="304"/>
      <c r="J142" s="284"/>
      <c r="K142" s="386"/>
      <c r="L142" s="284"/>
    </row>
    <row r="143" spans="1:12" hidden="1" x14ac:dyDescent="0.25">
      <c r="A143" s="393"/>
      <c r="B143" s="395"/>
      <c r="C143" s="393"/>
      <c r="D143" s="395"/>
      <c r="E143" s="139"/>
      <c r="F143" s="390"/>
      <c r="G143" s="391"/>
      <c r="H143" s="456"/>
      <c r="I143" s="457"/>
      <c r="J143" s="30">
        <f t="shared" ref="J143:J148" si="7">CEILING(C143*F143*H143,1)</f>
        <v>0</v>
      </c>
      <c r="K143" s="30"/>
      <c r="L143" s="18">
        <f t="shared" ref="L143:L148" si="8">IF(J143-K143&lt;0,0,J143-K143)</f>
        <v>0</v>
      </c>
    </row>
    <row r="144" spans="1:12" x14ac:dyDescent="0.25">
      <c r="A144" s="454" t="s">
        <v>261</v>
      </c>
      <c r="B144" s="455"/>
      <c r="C144" s="393">
        <v>500</v>
      </c>
      <c r="D144" s="395"/>
      <c r="E144" s="139" t="s">
        <v>265</v>
      </c>
      <c r="F144" s="390">
        <v>2.5099999999999998</v>
      </c>
      <c r="G144" s="391"/>
      <c r="H144" s="390">
        <v>12</v>
      </c>
      <c r="I144" s="392"/>
      <c r="J144" s="30">
        <f t="shared" si="7"/>
        <v>15060</v>
      </c>
      <c r="K144" s="30">
        <v>0</v>
      </c>
      <c r="L144" s="18">
        <f t="shared" si="8"/>
        <v>15060</v>
      </c>
    </row>
    <row r="145" spans="1:12" x14ac:dyDescent="0.25">
      <c r="A145" s="454" t="s">
        <v>262</v>
      </c>
      <c r="B145" s="455"/>
      <c r="C145" s="393">
        <v>1</v>
      </c>
      <c r="D145" s="395"/>
      <c r="E145" s="139" t="s">
        <v>266</v>
      </c>
      <c r="F145" s="390">
        <v>50</v>
      </c>
      <c r="G145" s="391"/>
      <c r="H145" s="390">
        <v>12</v>
      </c>
      <c r="I145" s="392"/>
      <c r="J145" s="30">
        <f t="shared" si="7"/>
        <v>600</v>
      </c>
      <c r="K145" s="30">
        <v>0</v>
      </c>
      <c r="L145" s="18">
        <f t="shared" si="8"/>
        <v>600</v>
      </c>
    </row>
    <row r="146" spans="1:12" x14ac:dyDescent="0.25">
      <c r="A146" s="454" t="s">
        <v>263</v>
      </c>
      <c r="B146" s="455"/>
      <c r="C146" s="393">
        <v>500</v>
      </c>
      <c r="D146" s="395"/>
      <c r="E146" s="139" t="s">
        <v>267</v>
      </c>
      <c r="F146" s="390">
        <v>0.05</v>
      </c>
      <c r="G146" s="391"/>
      <c r="H146" s="390">
        <v>12</v>
      </c>
      <c r="I146" s="392"/>
      <c r="J146" s="30">
        <f t="shared" si="7"/>
        <v>300</v>
      </c>
      <c r="K146" s="30">
        <v>0</v>
      </c>
      <c r="L146" s="18">
        <f t="shared" si="8"/>
        <v>300</v>
      </c>
    </row>
    <row r="147" spans="1:12" x14ac:dyDescent="0.25">
      <c r="A147" s="454" t="s">
        <v>264</v>
      </c>
      <c r="B147" s="455"/>
      <c r="C147" s="393">
        <v>1000</v>
      </c>
      <c r="D147" s="395"/>
      <c r="E147" s="139" t="s">
        <v>268</v>
      </c>
      <c r="F147" s="390">
        <v>0.5</v>
      </c>
      <c r="G147" s="391"/>
      <c r="H147" s="390">
        <v>4</v>
      </c>
      <c r="I147" s="392"/>
      <c r="J147" s="30">
        <f t="shared" si="7"/>
        <v>2000</v>
      </c>
      <c r="K147" s="30">
        <v>0</v>
      </c>
      <c r="L147" s="18">
        <f t="shared" si="8"/>
        <v>2000</v>
      </c>
    </row>
    <row r="148" spans="1:12" hidden="1" x14ac:dyDescent="0.25">
      <c r="A148" s="393"/>
      <c r="B148" s="395"/>
      <c r="C148" s="393"/>
      <c r="D148" s="395"/>
      <c r="E148" s="139"/>
      <c r="F148" s="390"/>
      <c r="G148" s="391"/>
      <c r="H148" s="456"/>
      <c r="I148" s="457"/>
      <c r="J148" s="30">
        <f t="shared" si="7"/>
        <v>0</v>
      </c>
      <c r="K148" s="30"/>
      <c r="L148" s="18">
        <f t="shared" si="8"/>
        <v>0</v>
      </c>
    </row>
    <row r="149" spans="1:12" ht="22.5" customHeight="1" x14ac:dyDescent="0.25">
      <c r="A149" s="316" t="s">
        <v>41</v>
      </c>
      <c r="B149" s="317"/>
      <c r="C149" s="317"/>
      <c r="D149" s="317"/>
      <c r="E149" s="317"/>
      <c r="F149" s="317"/>
      <c r="G149" s="317"/>
      <c r="H149" s="317"/>
      <c r="I149" s="318"/>
      <c r="J149" s="18">
        <f>SUM(J144:J148)</f>
        <v>17960</v>
      </c>
      <c r="K149" s="18">
        <f>SUM(K148:K148)</f>
        <v>0</v>
      </c>
      <c r="L149" s="18">
        <f>SUM(L144:L148)</f>
        <v>17960</v>
      </c>
    </row>
    <row r="150" spans="1:12" ht="23.45" customHeight="1" x14ac:dyDescent="0.25">
      <c r="A150" s="23" t="s">
        <v>17</v>
      </c>
      <c r="B150" s="112"/>
      <c r="C150" s="113"/>
      <c r="D150" s="113"/>
      <c r="E150" s="113"/>
      <c r="F150" s="113"/>
      <c r="G150" s="113"/>
      <c r="H150" s="113"/>
      <c r="I150" s="113"/>
      <c r="J150" s="21"/>
      <c r="K150" s="21"/>
      <c r="L150" s="22"/>
    </row>
    <row r="151" spans="1:12" ht="199.9" customHeight="1" x14ac:dyDescent="0.25">
      <c r="A151" s="448" t="s">
        <v>269</v>
      </c>
      <c r="B151" s="449"/>
      <c r="C151" s="449"/>
      <c r="D151" s="449"/>
      <c r="E151" s="449"/>
      <c r="F151" s="449"/>
      <c r="G151" s="449"/>
      <c r="H151" s="449"/>
      <c r="I151" s="449"/>
      <c r="J151" s="449"/>
      <c r="K151" s="449"/>
      <c r="L151" s="450"/>
    </row>
    <row r="152" spans="1:12" ht="14.45" hidden="1" customHeight="1" x14ac:dyDescent="0.25">
      <c r="A152" s="451"/>
      <c r="B152" s="452"/>
      <c r="C152" s="452"/>
      <c r="D152" s="452"/>
      <c r="E152" s="452"/>
      <c r="F152" s="452"/>
      <c r="G152" s="452"/>
      <c r="H152" s="452"/>
      <c r="I152" s="452"/>
      <c r="J152" s="452"/>
      <c r="K152" s="452"/>
      <c r="L152" s="453"/>
    </row>
    <row r="153" spans="1:12" x14ac:dyDescent="0.25">
      <c r="A153" s="94" t="s">
        <v>275</v>
      </c>
      <c r="B153" s="95"/>
      <c r="C153" s="95"/>
      <c r="D153" s="95"/>
      <c r="E153" s="95"/>
      <c r="F153" s="95"/>
      <c r="G153" s="95"/>
      <c r="H153" s="95"/>
      <c r="I153" s="95"/>
      <c r="J153" s="95"/>
      <c r="K153" s="95"/>
      <c r="L153" s="96"/>
    </row>
    <row r="154" spans="1:12" ht="15" customHeight="1" x14ac:dyDescent="0.25">
      <c r="A154" s="277" t="s">
        <v>15</v>
      </c>
      <c r="B154" s="278"/>
      <c r="C154" s="279"/>
      <c r="D154" s="277" t="s">
        <v>2</v>
      </c>
      <c r="E154" s="278"/>
      <c r="F154" s="278"/>
      <c r="G154" s="278"/>
      <c r="H154" s="278"/>
      <c r="I154" s="278"/>
      <c r="J154" s="278"/>
      <c r="K154" s="278"/>
      <c r="L154" s="279"/>
    </row>
    <row r="155" spans="1:12" ht="15" customHeight="1" x14ac:dyDescent="0.25">
      <c r="A155" s="274" t="s">
        <v>56</v>
      </c>
      <c r="B155" s="275"/>
      <c r="C155" s="276"/>
      <c r="D155" s="274" t="s">
        <v>52</v>
      </c>
      <c r="E155" s="275"/>
      <c r="F155" s="275"/>
      <c r="G155" s="275"/>
      <c r="H155" s="275"/>
      <c r="I155" s="275"/>
      <c r="J155" s="275"/>
      <c r="K155" s="275"/>
      <c r="L155" s="276"/>
    </row>
    <row r="156" spans="1:12" ht="25.9" customHeight="1" x14ac:dyDescent="0.25">
      <c r="A156" s="319"/>
      <c r="B156" s="320"/>
      <c r="C156" s="349"/>
      <c r="D156" s="348" t="s">
        <v>57</v>
      </c>
      <c r="E156" s="348"/>
      <c r="F156" s="299" t="s">
        <v>61</v>
      </c>
      <c r="G156" s="300"/>
      <c r="H156" s="300"/>
      <c r="I156" s="301"/>
      <c r="J156" s="283" t="s">
        <v>49</v>
      </c>
      <c r="K156" s="385" t="s">
        <v>47</v>
      </c>
      <c r="L156" s="283" t="s">
        <v>39</v>
      </c>
    </row>
    <row r="157" spans="1:12" ht="31.5" hidden="1" customHeight="1" x14ac:dyDescent="0.25">
      <c r="A157" s="321"/>
      <c r="B157" s="322"/>
      <c r="C157" s="350"/>
      <c r="D157" s="348"/>
      <c r="E157" s="348"/>
      <c r="F157" s="302"/>
      <c r="G157" s="303"/>
      <c r="H157" s="303"/>
      <c r="I157" s="304"/>
      <c r="J157" s="284"/>
      <c r="K157" s="386"/>
      <c r="L157" s="284"/>
    </row>
    <row r="158" spans="1:12" ht="31.5" hidden="1" customHeight="1" x14ac:dyDescent="0.25">
      <c r="A158" s="393"/>
      <c r="B158" s="394"/>
      <c r="C158" s="395"/>
      <c r="D158" s="462"/>
      <c r="E158" s="462"/>
      <c r="F158" s="390"/>
      <c r="G158" s="391"/>
      <c r="H158" s="391"/>
      <c r="I158" s="392"/>
      <c r="J158" s="18">
        <f>CEILING(D158*F158,1)</f>
        <v>0</v>
      </c>
      <c r="K158" s="30"/>
      <c r="L158" s="18">
        <f>IF(J158-K158&lt;0,0,J158-K158)</f>
        <v>0</v>
      </c>
    </row>
    <row r="159" spans="1:12" ht="31.5" customHeight="1" x14ac:dyDescent="0.25">
      <c r="A159" s="393" t="s">
        <v>9</v>
      </c>
      <c r="B159" s="394"/>
      <c r="C159" s="395"/>
      <c r="D159" s="462">
        <v>121725</v>
      </c>
      <c r="E159" s="462"/>
      <c r="F159" s="463">
        <v>0.12540000000000001</v>
      </c>
      <c r="G159" s="464"/>
      <c r="H159" s="464"/>
      <c r="I159" s="465"/>
      <c r="J159" s="18">
        <f>CEILING(D159*F159,1)</f>
        <v>15265</v>
      </c>
      <c r="K159" s="30">
        <v>0</v>
      </c>
      <c r="L159" s="18">
        <f>IF(J159-K159&lt;0,0,J159-K159)</f>
        <v>15265</v>
      </c>
    </row>
    <row r="160" spans="1:12" hidden="1" x14ac:dyDescent="0.25">
      <c r="A160" s="393"/>
      <c r="B160" s="394"/>
      <c r="C160" s="395"/>
      <c r="D160" s="462"/>
      <c r="E160" s="462"/>
      <c r="F160" s="390"/>
      <c r="G160" s="391"/>
      <c r="H160" s="391"/>
      <c r="I160" s="392"/>
      <c r="J160" s="18">
        <f>CEILING(D160*F160,1)</f>
        <v>0</v>
      </c>
      <c r="K160" s="30"/>
      <c r="L160" s="18">
        <f>IF(J160-K160&lt;0,0,J160-K160)</f>
        <v>0</v>
      </c>
    </row>
    <row r="161" spans="1:12" ht="22.5" customHeight="1" x14ac:dyDescent="0.25">
      <c r="A161" s="316" t="s">
        <v>41</v>
      </c>
      <c r="B161" s="317"/>
      <c r="C161" s="317"/>
      <c r="D161" s="317"/>
      <c r="E161" s="317"/>
      <c r="F161" s="317"/>
      <c r="G161" s="317"/>
      <c r="H161" s="317"/>
      <c r="I161" s="318"/>
      <c r="J161" s="18">
        <f>SUM(J158:J160)</f>
        <v>15265</v>
      </c>
      <c r="K161" s="18">
        <f>SUM(K158:K160)</f>
        <v>0</v>
      </c>
      <c r="L161" s="18">
        <f>SUM(L158:L160)</f>
        <v>15265</v>
      </c>
    </row>
    <row r="162" spans="1:12" ht="25.9" customHeight="1" x14ac:dyDescent="0.25">
      <c r="A162" s="23" t="s">
        <v>17</v>
      </c>
      <c r="B162" s="112"/>
      <c r="C162" s="113"/>
      <c r="D162" s="113"/>
      <c r="E162" s="113"/>
      <c r="F162" s="113"/>
      <c r="G162" s="113"/>
      <c r="H162" s="113"/>
      <c r="I162" s="113"/>
      <c r="J162" s="21"/>
      <c r="K162" s="21"/>
      <c r="L162" s="22"/>
    </row>
    <row r="163" spans="1:12" ht="199.9" customHeight="1" x14ac:dyDescent="0.25">
      <c r="A163" s="448" t="s">
        <v>270</v>
      </c>
      <c r="B163" s="449"/>
      <c r="C163" s="449"/>
      <c r="D163" s="449"/>
      <c r="E163" s="449"/>
      <c r="F163" s="449"/>
      <c r="G163" s="449"/>
      <c r="H163" s="449"/>
      <c r="I163" s="449"/>
      <c r="J163" s="449"/>
      <c r="K163" s="449"/>
      <c r="L163" s="450"/>
    </row>
    <row r="164" spans="1:12" ht="14.45" customHeight="1" x14ac:dyDescent="0.25">
      <c r="A164" s="451"/>
      <c r="B164" s="452"/>
      <c r="C164" s="452"/>
      <c r="D164" s="452"/>
      <c r="E164" s="452"/>
      <c r="F164" s="452"/>
      <c r="G164" s="452"/>
      <c r="H164" s="452"/>
      <c r="I164" s="452"/>
      <c r="J164" s="452"/>
      <c r="K164" s="452"/>
      <c r="L164" s="453"/>
    </row>
  </sheetData>
  <sheetProtection algorithmName="SHA-512" hashValue="lncnSlzVNUDzUw+zjKZHWHYxNs7BbKGstdTLGwaei1Z0tUtxIni27zsFypUXpPEYeEIyQxRDx3unNaU43y+ARw==" saltValue="pPu7OL/dgnwHRALZWZQBdg==" spinCount="100000" sheet="1" objects="1" scenarios="1" selectLockedCells="1"/>
  <protectedRanges>
    <protectedRange sqref="J24:K28 J38:K52 J62:K64 J74:K79 J89:K89 K120:K123 K99:K101 C143:I148 K143:K148 J158:K160 A9:K14" name="Personnel"/>
    <protectedRange sqref="I108:K110" name="Personnel_2"/>
    <protectedRange sqref="I130:K132" name="Personnel_2_2_1"/>
  </protectedRanges>
  <dataConsolidate/>
  <mergeCells count="301">
    <mergeCell ref="A7:B8"/>
    <mergeCell ref="C7:D8"/>
    <mergeCell ref="E7:E8"/>
    <mergeCell ref="F7:G8"/>
    <mergeCell ref="H7:I8"/>
    <mergeCell ref="J7:J8"/>
    <mergeCell ref="A1:F1"/>
    <mergeCell ref="H1:L1"/>
    <mergeCell ref="C5:L5"/>
    <mergeCell ref="C6:L6"/>
    <mergeCell ref="K7:K8"/>
    <mergeCell ref="L7:L8"/>
    <mergeCell ref="K2:L3"/>
    <mergeCell ref="A2:J2"/>
    <mergeCell ref="A3:B3"/>
    <mergeCell ref="C9:D9"/>
    <mergeCell ref="F9:G9"/>
    <mergeCell ref="H9:I9"/>
    <mergeCell ref="C13:D13"/>
    <mergeCell ref="F13:G13"/>
    <mergeCell ref="H13:I13"/>
    <mergeCell ref="C10:D10"/>
    <mergeCell ref="F10:G10"/>
    <mergeCell ref="H10:I10"/>
    <mergeCell ref="A29:I29"/>
    <mergeCell ref="A31:L32"/>
    <mergeCell ref="B34:C34"/>
    <mergeCell ref="F34:L34"/>
    <mergeCell ref="B35:C35"/>
    <mergeCell ref="F35:L35"/>
    <mergeCell ref="A24:C24"/>
    <mergeCell ref="D24:E24"/>
    <mergeCell ref="F24:I24"/>
    <mergeCell ref="A28:C28"/>
    <mergeCell ref="D28:E28"/>
    <mergeCell ref="F28:I28"/>
    <mergeCell ref="A27:C27"/>
    <mergeCell ref="D27:E27"/>
    <mergeCell ref="F27:I27"/>
    <mergeCell ref="A26:C26"/>
    <mergeCell ref="D26:E26"/>
    <mergeCell ref="F26:I26"/>
    <mergeCell ref="A25:C25"/>
    <mergeCell ref="D25:E25"/>
    <mergeCell ref="F25:I25"/>
    <mergeCell ref="K36:K37"/>
    <mergeCell ref="L36:L37"/>
    <mergeCell ref="B38:C38"/>
    <mergeCell ref="B52:C52"/>
    <mergeCell ref="A53:I53"/>
    <mergeCell ref="A55:L56"/>
    <mergeCell ref="B49:C49"/>
    <mergeCell ref="B48:C48"/>
    <mergeCell ref="B47:C47"/>
    <mergeCell ref="B46:C46"/>
    <mergeCell ref="A36:E37"/>
    <mergeCell ref="F36:F37"/>
    <mergeCell ref="G36:G37"/>
    <mergeCell ref="H36:H37"/>
    <mergeCell ref="I36:I37"/>
    <mergeCell ref="J36:J37"/>
    <mergeCell ref="B39:C39"/>
    <mergeCell ref="B45:C45"/>
    <mergeCell ref="B44:C44"/>
    <mergeCell ref="B43:C43"/>
    <mergeCell ref="B42:C42"/>
    <mergeCell ref="B41:C41"/>
    <mergeCell ref="B40:C40"/>
    <mergeCell ref="F64:I64"/>
    <mergeCell ref="A58:C58"/>
    <mergeCell ref="D58:L58"/>
    <mergeCell ref="A59:C59"/>
    <mergeCell ref="D59:L59"/>
    <mergeCell ref="A60:C61"/>
    <mergeCell ref="D60:E61"/>
    <mergeCell ref="F60:I61"/>
    <mergeCell ref="J60:J61"/>
    <mergeCell ref="K60:K61"/>
    <mergeCell ref="L60:L61"/>
    <mergeCell ref="A63:C63"/>
    <mergeCell ref="D63:E63"/>
    <mergeCell ref="F63:I63"/>
    <mergeCell ref="A62:C62"/>
    <mergeCell ref="D62:E62"/>
    <mergeCell ref="F62:I62"/>
    <mergeCell ref="A64:B64"/>
    <mergeCell ref="D64:E64"/>
    <mergeCell ref="J72:J73"/>
    <mergeCell ref="K72:K73"/>
    <mergeCell ref="L72:L73"/>
    <mergeCell ref="A65:I65"/>
    <mergeCell ref="A67:L68"/>
    <mergeCell ref="A70:C70"/>
    <mergeCell ref="D70:L70"/>
    <mergeCell ref="A71:C71"/>
    <mergeCell ref="D71:L71"/>
    <mergeCell ref="A79:B79"/>
    <mergeCell ref="D79:E79"/>
    <mergeCell ref="F79:I79"/>
    <mergeCell ref="A76:C76"/>
    <mergeCell ref="D76:E76"/>
    <mergeCell ref="F76:I76"/>
    <mergeCell ref="A75:C75"/>
    <mergeCell ref="A72:C73"/>
    <mergeCell ref="D72:E73"/>
    <mergeCell ref="F72:I73"/>
    <mergeCell ref="A78:C78"/>
    <mergeCell ref="D78:E78"/>
    <mergeCell ref="F78:I78"/>
    <mergeCell ref="A77:C77"/>
    <mergeCell ref="D77:E77"/>
    <mergeCell ref="F77:I77"/>
    <mergeCell ref="A74:C74"/>
    <mergeCell ref="D74:E74"/>
    <mergeCell ref="F74:I74"/>
    <mergeCell ref="D75:E75"/>
    <mergeCell ref="F75:I75"/>
    <mergeCell ref="A87:C88"/>
    <mergeCell ref="D87:E88"/>
    <mergeCell ref="F87:I88"/>
    <mergeCell ref="J87:J88"/>
    <mergeCell ref="K87:K88"/>
    <mergeCell ref="L87:L88"/>
    <mergeCell ref="A80:I80"/>
    <mergeCell ref="A82:L83"/>
    <mergeCell ref="B85:C85"/>
    <mergeCell ref="D85:L85"/>
    <mergeCell ref="B86:C86"/>
    <mergeCell ref="D86:L86"/>
    <mergeCell ref="B84:L84"/>
    <mergeCell ref="A90:I90"/>
    <mergeCell ref="A92:L93"/>
    <mergeCell ref="A94:B94"/>
    <mergeCell ref="A95:B95"/>
    <mergeCell ref="J95:L96"/>
    <mergeCell ref="A96:B96"/>
    <mergeCell ref="B89:C89"/>
    <mergeCell ref="D89:E89"/>
    <mergeCell ref="F89:I89"/>
    <mergeCell ref="C95:G95"/>
    <mergeCell ref="C96:G96"/>
    <mergeCell ref="H95:I95"/>
    <mergeCell ref="H96:I96"/>
    <mergeCell ref="A102:I102"/>
    <mergeCell ref="A113:L114"/>
    <mergeCell ref="A115:B115"/>
    <mergeCell ref="A116:B116"/>
    <mergeCell ref="A117:B117"/>
    <mergeCell ref="J97:J98"/>
    <mergeCell ref="K97:K98"/>
    <mergeCell ref="L97:L98"/>
    <mergeCell ref="A99:B99"/>
    <mergeCell ref="C99:I99"/>
    <mergeCell ref="A101:B101"/>
    <mergeCell ref="C101:I101"/>
    <mergeCell ref="A100:B100"/>
    <mergeCell ref="C116:G116"/>
    <mergeCell ref="C117:G117"/>
    <mergeCell ref="H116:I116"/>
    <mergeCell ref="H117:I117"/>
    <mergeCell ref="C100:G100"/>
    <mergeCell ref="H100:I100"/>
    <mergeCell ref="A103:B103"/>
    <mergeCell ref="B104:C104"/>
    <mergeCell ref="D104:F104"/>
    <mergeCell ref="G104:L104"/>
    <mergeCell ref="B105:C105"/>
    <mergeCell ref="A137:L137"/>
    <mergeCell ref="A139:B139"/>
    <mergeCell ref="C139:L139"/>
    <mergeCell ref="A140:B140"/>
    <mergeCell ref="C140:L140"/>
    <mergeCell ref="C141:D142"/>
    <mergeCell ref="E141:E142"/>
    <mergeCell ref="F141:G142"/>
    <mergeCell ref="H141:I142"/>
    <mergeCell ref="J141:J142"/>
    <mergeCell ref="D156:E157"/>
    <mergeCell ref="F156:I157"/>
    <mergeCell ref="J156:J157"/>
    <mergeCell ref="K156:K157"/>
    <mergeCell ref="L156:L157"/>
    <mergeCell ref="A148:B148"/>
    <mergeCell ref="C148:D148"/>
    <mergeCell ref="F148:G148"/>
    <mergeCell ref="H148:I148"/>
    <mergeCell ref="A149:I149"/>
    <mergeCell ref="A151:L152"/>
    <mergeCell ref="A161:I161"/>
    <mergeCell ref="A163:L164"/>
    <mergeCell ref="C12:D12"/>
    <mergeCell ref="F12:G12"/>
    <mergeCell ref="H12:I12"/>
    <mergeCell ref="C11:D11"/>
    <mergeCell ref="F11:G11"/>
    <mergeCell ref="H11:I11"/>
    <mergeCell ref="B51:C51"/>
    <mergeCell ref="B50:C50"/>
    <mergeCell ref="A158:C158"/>
    <mergeCell ref="D158:E158"/>
    <mergeCell ref="F158:I158"/>
    <mergeCell ref="A160:C160"/>
    <mergeCell ref="D160:E160"/>
    <mergeCell ref="F160:I160"/>
    <mergeCell ref="A159:C159"/>
    <mergeCell ref="D159:E159"/>
    <mergeCell ref="F159:I159"/>
    <mergeCell ref="A154:C154"/>
    <mergeCell ref="D154:L154"/>
    <mergeCell ref="A155:C155"/>
    <mergeCell ref="D155:L155"/>
    <mergeCell ref="A156:C157"/>
    <mergeCell ref="A21:C21"/>
    <mergeCell ref="D21:L21"/>
    <mergeCell ref="A22:C23"/>
    <mergeCell ref="D22:E23"/>
    <mergeCell ref="F22:I23"/>
    <mergeCell ref="J22:J23"/>
    <mergeCell ref="K22:K23"/>
    <mergeCell ref="L22:L23"/>
    <mergeCell ref="C14:D14"/>
    <mergeCell ref="F14:G14"/>
    <mergeCell ref="H14:I14"/>
    <mergeCell ref="A15:I15"/>
    <mergeCell ref="A17:L18"/>
    <mergeCell ref="A20:C20"/>
    <mergeCell ref="D20:L20"/>
    <mergeCell ref="A124:I124"/>
    <mergeCell ref="A135:L136"/>
    <mergeCell ref="A147:B147"/>
    <mergeCell ref="C147:D147"/>
    <mergeCell ref="F147:G147"/>
    <mergeCell ref="H147:I147"/>
    <mergeCell ref="A146:B146"/>
    <mergeCell ref="C146:D146"/>
    <mergeCell ref="F146:G146"/>
    <mergeCell ref="H146:I146"/>
    <mergeCell ref="A145:B145"/>
    <mergeCell ref="C145:D145"/>
    <mergeCell ref="F145:G145"/>
    <mergeCell ref="H145:I145"/>
    <mergeCell ref="A144:B144"/>
    <mergeCell ref="C144:D144"/>
    <mergeCell ref="F144:G144"/>
    <mergeCell ref="H144:I144"/>
    <mergeCell ref="K141:K142"/>
    <mergeCell ref="L141:L142"/>
    <mergeCell ref="A143:B143"/>
    <mergeCell ref="C143:D143"/>
    <mergeCell ref="F143:G143"/>
    <mergeCell ref="H143:I143"/>
    <mergeCell ref="D105:F105"/>
    <mergeCell ref="G105:L105"/>
    <mergeCell ref="A106:F107"/>
    <mergeCell ref="G106:G107"/>
    <mergeCell ref="H106:H107"/>
    <mergeCell ref="I106:I107"/>
    <mergeCell ref="J106:J107"/>
    <mergeCell ref="K106:K107"/>
    <mergeCell ref="L106:L107"/>
    <mergeCell ref="B108:C108"/>
    <mergeCell ref="D108:F108"/>
    <mergeCell ref="B109:C109"/>
    <mergeCell ref="D109:F109"/>
    <mergeCell ref="B110:C110"/>
    <mergeCell ref="D110:F110"/>
    <mergeCell ref="A111:I111"/>
    <mergeCell ref="A125:B125"/>
    <mergeCell ref="B126:C126"/>
    <mergeCell ref="D126:F126"/>
    <mergeCell ref="G126:L126"/>
    <mergeCell ref="J118:J119"/>
    <mergeCell ref="K118:K119"/>
    <mergeCell ref="L118:L119"/>
    <mergeCell ref="A120:B120"/>
    <mergeCell ref="C120:I120"/>
    <mergeCell ref="H121:I121"/>
    <mergeCell ref="H122:I122"/>
    <mergeCell ref="A121:B121"/>
    <mergeCell ref="C121:G121"/>
    <mergeCell ref="C122:G122"/>
    <mergeCell ref="A122:B122"/>
    <mergeCell ref="A123:B123"/>
    <mergeCell ref="C123:I123"/>
    <mergeCell ref="B130:C130"/>
    <mergeCell ref="D130:F130"/>
    <mergeCell ref="B131:C131"/>
    <mergeCell ref="D131:F131"/>
    <mergeCell ref="B132:C132"/>
    <mergeCell ref="D132:F132"/>
    <mergeCell ref="A133:I133"/>
    <mergeCell ref="B127:C127"/>
    <mergeCell ref="D127:F127"/>
    <mergeCell ref="G127:L127"/>
    <mergeCell ref="A128:F129"/>
    <mergeCell ref="G128:G129"/>
    <mergeCell ref="H128:H129"/>
    <mergeCell ref="I128:I129"/>
    <mergeCell ref="J128:J129"/>
    <mergeCell ref="K128:K129"/>
    <mergeCell ref="L128:L129"/>
  </mergeCells>
  <conditionalFormatting sqref="B153:C153 B138:L138 A153:A156 A54:XFD56 B57:C57 C30:C33 A57:A60 B19:C19 D19:L21 A19:A22 B16:L16 C36:C37 D57:IX59 C94:L94 D30:IX36 A1:L1 C9 C7 B14:C14 E7:H7 E8:G8 J7:L9 M1:IX9 D23:E23 D22:F22 J22:L24 D37:H37 J37:IX37 J53:IX53 D66:IX71 D60:F60 D61:E61 D72:F72 D73:E73 B81:IX83 B66:C69 B91:IX93 D87:F87 D88:E88 J97:L99 E14:H14 J14:L15 M149:XFD151 D153:L155 J123:L123 D89:F89 A138:A142 M137:IX142 A149 J141:L141 J149:L149 B30:B38 M94:IX99 A115:A116 A118 D156:F156 D157:E157 J156:L158 B162:L164 M152:IX158 A150:L152 A14:A17 M14:IX24 J25:IX29 D24:F28 A52:A53 B52 A51:B51 A50 A24:A38 A47 D38:IX52 A39:B39 A45:B45 A40:A44 B64:F64 A62:A72 D62:F63 J60:IX65 B79:F79 A74:A87 D74:F78 J72:IX80 B84 D85:IX86 M84:IX84 A120 M102:IX102 J100:IX101 A99:A101 M160:IX164 J160:L161 D158:F160 J159:IX159 A158:A164 A10:C11 J10:IX11 E9:H11 J87:IX90 A89:A97 M122:IX122 A122:A123 A137:L137 M112:IX120 A4:B9 C4:L4">
    <cfRule type="cellIs" dxfId="116" priority="141" stopIfTrue="1" operator="lessThan">
      <formula>0</formula>
    </cfRule>
    <cfRule type="containsErrors" dxfId="115" priority="142" stopIfTrue="1">
      <formula>ISERROR(A1)</formula>
    </cfRule>
  </conditionalFormatting>
  <conditionalFormatting sqref="J89 L89 L14 J14 J24:J28 L24:L28 L38:L52 J38:J52 J62:J64 L62:L64 J74:J79 L74:L79 L120 L99:L101 J158:J160 L158:L160 J9:J11 L9:L11 L122:L123">
    <cfRule type="containsBlanks" dxfId="114" priority="140" stopIfTrue="1">
      <formula>LEN(TRIM(J9))=0</formula>
    </cfRule>
  </conditionalFormatting>
  <conditionalFormatting sqref="C115:L115 J118:L120 J122:L122">
    <cfRule type="cellIs" dxfId="113" priority="138" stopIfTrue="1" operator="lessThan">
      <formula>0</formula>
    </cfRule>
    <cfRule type="containsErrors" dxfId="112" priority="139" stopIfTrue="1">
      <formula>ISERROR(C115)</formula>
    </cfRule>
  </conditionalFormatting>
  <conditionalFormatting sqref="M123:IX123">
    <cfRule type="cellIs" dxfId="111" priority="136" stopIfTrue="1" operator="lessThan">
      <formula>0</formula>
    </cfRule>
    <cfRule type="containsErrors" dxfId="110" priority="137" stopIfTrue="1">
      <formula>ISERROR(M123)</formula>
    </cfRule>
  </conditionalFormatting>
  <conditionalFormatting sqref="A13:C13 E13:H13 J13:IX13">
    <cfRule type="cellIs" dxfId="109" priority="125" stopIfTrue="1" operator="lessThan">
      <formula>0</formula>
    </cfRule>
    <cfRule type="containsErrors" dxfId="108" priority="126" stopIfTrue="1">
      <formula>ISERROR(A13)</formula>
    </cfRule>
  </conditionalFormatting>
  <conditionalFormatting sqref="J13 L13">
    <cfRule type="containsBlanks" dxfId="107" priority="124" stopIfTrue="1">
      <formula>LEN(TRIM(J13))=0</formula>
    </cfRule>
  </conditionalFormatting>
  <conditionalFormatting sqref="J102:L102 A102">
    <cfRule type="cellIs" dxfId="106" priority="122" stopIfTrue="1" operator="lessThan">
      <formula>0</formula>
    </cfRule>
    <cfRule type="containsErrors" dxfId="105" priority="123" stopIfTrue="1">
      <formula>ISERROR(A102)</formula>
    </cfRule>
  </conditionalFormatting>
  <conditionalFormatting sqref="M124:IX124">
    <cfRule type="cellIs" dxfId="104" priority="120" stopIfTrue="1" operator="lessThan">
      <formula>0</formula>
    </cfRule>
    <cfRule type="containsErrors" dxfId="103" priority="121" stopIfTrue="1">
      <formula>ISERROR(M124)</formula>
    </cfRule>
  </conditionalFormatting>
  <conditionalFormatting sqref="J124:L124 A124">
    <cfRule type="cellIs" dxfId="102" priority="118" stopIfTrue="1" operator="lessThan">
      <formula>0</formula>
    </cfRule>
    <cfRule type="containsErrors" dxfId="101" priority="119" stopIfTrue="1">
      <formula>ISERROR(A124)</formula>
    </cfRule>
  </conditionalFormatting>
  <conditionalFormatting sqref="A143:A147 J143:IX147">
    <cfRule type="cellIs" dxfId="100" priority="112" stopIfTrue="1" operator="lessThan">
      <formula>0</formula>
    </cfRule>
    <cfRule type="containsErrors" dxfId="99" priority="113" stopIfTrue="1">
      <formula>ISERROR(A143)</formula>
    </cfRule>
  </conditionalFormatting>
  <conditionalFormatting sqref="L143:L147">
    <cfRule type="containsBlanks" dxfId="98" priority="111" stopIfTrue="1">
      <formula>LEN(TRIM(L143))=0</formula>
    </cfRule>
  </conditionalFormatting>
  <conditionalFormatting sqref="C148 E148:H148">
    <cfRule type="cellIs" dxfId="97" priority="104" stopIfTrue="1" operator="lessThan">
      <formula>0</formula>
    </cfRule>
    <cfRule type="containsErrors" dxfId="96" priority="105" stopIfTrue="1">
      <formula>ISERROR(C148)</formula>
    </cfRule>
  </conditionalFormatting>
  <conditionalFormatting sqref="C141 E141:H141 E142:G142 C143:C147 E143:H147">
    <cfRule type="cellIs" dxfId="95" priority="109" stopIfTrue="1" operator="lessThan">
      <formula>0</formula>
    </cfRule>
    <cfRule type="containsErrors" dxfId="94" priority="110" stopIfTrue="1">
      <formula>ISERROR(C141)</formula>
    </cfRule>
  </conditionalFormatting>
  <conditionalFormatting sqref="A148 K148:IX148">
    <cfRule type="cellIs" dxfId="93" priority="107" stopIfTrue="1" operator="lessThan">
      <formula>0</formula>
    </cfRule>
    <cfRule type="containsErrors" dxfId="92" priority="108" stopIfTrue="1">
      <formula>ISERROR(A148)</formula>
    </cfRule>
  </conditionalFormatting>
  <conditionalFormatting sqref="L148">
    <cfRule type="containsBlanks" dxfId="91" priority="106" stopIfTrue="1">
      <formula>LEN(TRIM(L148))=0</formula>
    </cfRule>
  </conditionalFormatting>
  <conditionalFormatting sqref="J148">
    <cfRule type="cellIs" dxfId="90" priority="102" stopIfTrue="1" operator="lessThan">
      <formula>0</formula>
    </cfRule>
    <cfRule type="containsErrors" dxfId="89" priority="103" stopIfTrue="1">
      <formula>ISERROR(J148)</formula>
    </cfRule>
  </conditionalFormatting>
  <conditionalFormatting sqref="A117">
    <cfRule type="cellIs" dxfId="88" priority="98" stopIfTrue="1" operator="lessThan">
      <formula>0</formula>
    </cfRule>
    <cfRule type="containsErrors" dxfId="87" priority="99" stopIfTrue="1">
      <formula>ISERROR(A117)</formula>
    </cfRule>
  </conditionalFormatting>
  <conditionalFormatting sqref="A112:A113 B112:L112">
    <cfRule type="cellIs" dxfId="86" priority="96" stopIfTrue="1" operator="lessThan">
      <formula>0</formula>
    </cfRule>
    <cfRule type="containsErrors" dxfId="85" priority="97" stopIfTrue="1">
      <formula>ISERROR(A112)</formula>
    </cfRule>
  </conditionalFormatting>
  <conditionalFormatting sqref="A134:A135 B134:L134 M134:IX136">
    <cfRule type="cellIs" dxfId="84" priority="94" stopIfTrue="1" operator="lessThan">
      <formula>0</formula>
    </cfRule>
    <cfRule type="containsErrors" dxfId="83" priority="95" stopIfTrue="1">
      <formula>ISERROR(A134)</formula>
    </cfRule>
  </conditionalFormatting>
  <conditionalFormatting sqref="A12:C12 E12:H12 J12:IX12">
    <cfRule type="cellIs" dxfId="82" priority="92" stopIfTrue="1" operator="lessThan">
      <formula>0</formula>
    </cfRule>
    <cfRule type="containsErrors" dxfId="81" priority="93" stopIfTrue="1">
      <formula>ISERROR(A12)</formula>
    </cfRule>
  </conditionalFormatting>
  <conditionalFormatting sqref="J12 L12">
    <cfRule type="containsBlanks" dxfId="80" priority="91" stopIfTrue="1">
      <formula>LEN(TRIM(J12))=0</formula>
    </cfRule>
  </conditionalFormatting>
  <conditionalFormatting sqref="B50">
    <cfRule type="cellIs" dxfId="79" priority="89" stopIfTrue="1" operator="lessThan">
      <formula>0</formula>
    </cfRule>
    <cfRule type="containsErrors" dxfId="78" priority="90" stopIfTrue="1">
      <formula>ISERROR(B50)</formula>
    </cfRule>
  </conditionalFormatting>
  <conditionalFormatting sqref="A49">
    <cfRule type="cellIs" dxfId="77" priority="87" stopIfTrue="1" operator="lessThan">
      <formula>0</formula>
    </cfRule>
    <cfRule type="containsErrors" dxfId="76" priority="88" stopIfTrue="1">
      <formula>ISERROR(A49)</formula>
    </cfRule>
  </conditionalFormatting>
  <conditionalFormatting sqref="B49">
    <cfRule type="cellIs" dxfId="75" priority="85" stopIfTrue="1" operator="lessThan">
      <formula>0</formula>
    </cfRule>
    <cfRule type="containsErrors" dxfId="74" priority="86" stopIfTrue="1">
      <formula>ISERROR(B49)</formula>
    </cfRule>
  </conditionalFormatting>
  <conditionalFormatting sqref="A48">
    <cfRule type="cellIs" dxfId="73" priority="83" stopIfTrue="1" operator="lessThan">
      <formula>0</formula>
    </cfRule>
    <cfRule type="containsErrors" dxfId="72" priority="84" stopIfTrue="1">
      <formula>ISERROR(A48)</formula>
    </cfRule>
  </conditionalFormatting>
  <conditionalFormatting sqref="B48">
    <cfRule type="cellIs" dxfId="71" priority="81" stopIfTrue="1" operator="lessThan">
      <formula>0</formula>
    </cfRule>
    <cfRule type="containsErrors" dxfId="70" priority="82" stopIfTrue="1">
      <formula>ISERROR(B48)</formula>
    </cfRule>
  </conditionalFormatting>
  <conditionalFormatting sqref="B47">
    <cfRule type="cellIs" dxfId="69" priority="79" stopIfTrue="1" operator="lessThan">
      <formula>0</formula>
    </cfRule>
    <cfRule type="containsErrors" dxfId="68" priority="80" stopIfTrue="1">
      <formula>ISERROR(B47)</formula>
    </cfRule>
  </conditionalFormatting>
  <conditionalFormatting sqref="A46">
    <cfRule type="cellIs" dxfId="67" priority="77" stopIfTrue="1" operator="lessThan">
      <formula>0</formula>
    </cfRule>
    <cfRule type="containsErrors" dxfId="66" priority="78" stopIfTrue="1">
      <formula>ISERROR(A46)</formula>
    </cfRule>
  </conditionalFormatting>
  <conditionalFormatting sqref="B46">
    <cfRule type="cellIs" dxfId="65" priority="75" stopIfTrue="1" operator="lessThan">
      <formula>0</formula>
    </cfRule>
    <cfRule type="containsErrors" dxfId="64" priority="76" stopIfTrue="1">
      <formula>ISERROR(B46)</formula>
    </cfRule>
  </conditionalFormatting>
  <conditionalFormatting sqref="B40:B44">
    <cfRule type="cellIs" dxfId="63" priority="73" stopIfTrue="1" operator="lessThan">
      <formula>0</formula>
    </cfRule>
    <cfRule type="containsErrors" dxfId="62" priority="74" stopIfTrue="1">
      <formula>ISERROR(B40)</formula>
    </cfRule>
  </conditionalFormatting>
  <conditionalFormatting sqref="M121:IX121 A121">
    <cfRule type="cellIs" dxfId="61" priority="61" stopIfTrue="1" operator="lessThan">
      <formula>0</formula>
    </cfRule>
    <cfRule type="containsErrors" dxfId="60" priority="62" stopIfTrue="1">
      <formula>ISERROR(A121)</formula>
    </cfRule>
  </conditionalFormatting>
  <conditionalFormatting sqref="L121">
    <cfRule type="containsBlanks" dxfId="59" priority="60" stopIfTrue="1">
      <formula>LEN(TRIM(L121))=0</formula>
    </cfRule>
  </conditionalFormatting>
  <conditionalFormatting sqref="J121:L121">
    <cfRule type="cellIs" dxfId="58" priority="58" stopIfTrue="1" operator="lessThan">
      <formula>0</formula>
    </cfRule>
    <cfRule type="containsErrors" dxfId="57" priority="59" stopIfTrue="1">
      <formula>ISERROR(J121)</formula>
    </cfRule>
  </conditionalFormatting>
  <conditionalFormatting sqref="M103:IX103 G106:L106 A106 G110:L110 M110:IX111 L111 G108:IX109 A108:B109 D108:D109">
    <cfRule type="cellIs" dxfId="56" priority="56" stopIfTrue="1" operator="lessThan">
      <formula>0</formula>
    </cfRule>
    <cfRule type="containsErrors" dxfId="55" priority="57" stopIfTrue="1">
      <formula>ISERROR(A103)</formula>
    </cfRule>
  </conditionalFormatting>
  <conditionalFormatting sqref="J108:J110 L108:L110">
    <cfRule type="containsBlanks" dxfId="54" priority="55" stopIfTrue="1">
      <formula>LEN(TRIM(J108))=0</formula>
    </cfRule>
  </conditionalFormatting>
  <conditionalFormatting sqref="J103:L103 A103">
    <cfRule type="cellIs" dxfId="53" priority="53" stopIfTrue="1" operator="lessThan">
      <formula>0</formula>
    </cfRule>
    <cfRule type="containsErrors" dxfId="52" priority="54" stopIfTrue="1">
      <formula>ISERROR(A103)</formula>
    </cfRule>
  </conditionalFormatting>
  <conditionalFormatting sqref="M107:IX107">
    <cfRule type="cellIs" dxfId="51" priority="51" stopIfTrue="1" operator="lessThan">
      <formula>0</formula>
    </cfRule>
    <cfRule type="containsErrors" dxfId="50" priority="52" stopIfTrue="1">
      <formula>ISERROR(M107)</formula>
    </cfRule>
  </conditionalFormatting>
  <conditionalFormatting sqref="M104:IX104">
    <cfRule type="cellIs" dxfId="49" priority="45" stopIfTrue="1" operator="lessThan">
      <formula>0</formula>
    </cfRule>
    <cfRule type="containsErrors" dxfId="48" priority="46" stopIfTrue="1">
      <formula>ISERROR(M104)</formula>
    </cfRule>
  </conditionalFormatting>
  <conditionalFormatting sqref="G104">
    <cfRule type="cellIs" dxfId="47" priority="38" stopIfTrue="1" operator="lessThan">
      <formula>0</formula>
    </cfRule>
    <cfRule type="containsErrors" dxfId="46" priority="39" stopIfTrue="1">
      <formula>ISERROR(G104)</formula>
    </cfRule>
  </conditionalFormatting>
  <conditionalFormatting sqref="M105:IX106">
    <cfRule type="cellIs" dxfId="45" priority="49" stopIfTrue="1" operator="lessThan">
      <formula>0</formula>
    </cfRule>
    <cfRule type="containsErrors" dxfId="44" priority="50" stopIfTrue="1">
      <formula>ISERROR(M105)</formula>
    </cfRule>
  </conditionalFormatting>
  <conditionalFormatting sqref="L106">
    <cfRule type="cellIs" dxfId="43" priority="47" stopIfTrue="1" operator="lessThan">
      <formula>0</formula>
    </cfRule>
    <cfRule type="containsErrors" dxfId="42" priority="48" stopIfTrue="1">
      <formula>ISERROR(L106)</formula>
    </cfRule>
  </conditionalFormatting>
  <conditionalFormatting sqref="L106">
    <cfRule type="containsBlanks" dxfId="41" priority="35" stopIfTrue="1">
      <formula>LEN(TRIM(L106))=0</formula>
    </cfRule>
  </conditionalFormatting>
  <conditionalFormatting sqref="A104:B105 D104:D105">
    <cfRule type="cellIs" dxfId="40" priority="43" stopIfTrue="1" operator="lessThan">
      <formula>0</formula>
    </cfRule>
    <cfRule type="containsErrors" dxfId="39" priority="44" stopIfTrue="1">
      <formula>ISERROR(A104)</formula>
    </cfRule>
  </conditionalFormatting>
  <conditionalFormatting sqref="G107">
    <cfRule type="cellIs" dxfId="38" priority="41" stopIfTrue="1" operator="lessThan">
      <formula>0</formula>
    </cfRule>
    <cfRule type="containsErrors" dxfId="37" priority="42" stopIfTrue="1">
      <formula>ISERROR(G107)</formula>
    </cfRule>
  </conditionalFormatting>
  <conditionalFormatting sqref="K106">
    <cfRule type="containsBlanks" dxfId="36" priority="40" stopIfTrue="1">
      <formula>LEN(TRIM(K106))=0</formula>
    </cfRule>
  </conditionalFormatting>
  <conditionalFormatting sqref="G105">
    <cfRule type="cellIs" dxfId="35" priority="36" stopIfTrue="1" operator="lessThan">
      <formula>0</formula>
    </cfRule>
    <cfRule type="containsErrors" dxfId="34" priority="37" stopIfTrue="1">
      <formula>ISERROR(G105)</formula>
    </cfRule>
  </conditionalFormatting>
  <conditionalFormatting sqref="A111 J111:L111 A110:B110 D110">
    <cfRule type="cellIs" dxfId="33" priority="33" stopIfTrue="1" operator="lessThan">
      <formula>0</formula>
    </cfRule>
    <cfRule type="containsErrors" dxfId="32" priority="34" stopIfTrue="1">
      <formula>ISERROR(A110)</formula>
    </cfRule>
  </conditionalFormatting>
  <conditionalFormatting sqref="A133 J133:L133 A132:B132 D132">
    <cfRule type="cellIs" dxfId="31" priority="5" stopIfTrue="1" operator="lessThan">
      <formula>0</formula>
    </cfRule>
    <cfRule type="containsErrors" dxfId="30" priority="6" stopIfTrue="1">
      <formula>ISERROR(A132)</formula>
    </cfRule>
  </conditionalFormatting>
  <conditionalFormatting sqref="G130:IX131 A130:B131 D130:D131">
    <cfRule type="cellIs" dxfId="29" priority="31" stopIfTrue="1" operator="lessThan">
      <formula>0</formula>
    </cfRule>
    <cfRule type="containsErrors" dxfId="28" priority="32" stopIfTrue="1">
      <formula>ISERROR(A130)</formula>
    </cfRule>
  </conditionalFormatting>
  <conditionalFormatting sqref="J130:J131 L130:L131">
    <cfRule type="containsBlanks" dxfId="27" priority="30" stopIfTrue="1">
      <formula>LEN(TRIM(J130))=0</formula>
    </cfRule>
  </conditionalFormatting>
  <conditionalFormatting sqref="M125:IX125 G128:L128 A128 L132:IX133 G132:K132">
    <cfRule type="cellIs" dxfId="26" priority="28" stopIfTrue="1" operator="lessThan">
      <formula>0</formula>
    </cfRule>
    <cfRule type="containsErrors" dxfId="25" priority="29" stopIfTrue="1">
      <formula>ISERROR(A125)</formula>
    </cfRule>
  </conditionalFormatting>
  <conditionalFormatting sqref="J132 L132">
    <cfRule type="containsBlanks" dxfId="24" priority="27" stopIfTrue="1">
      <formula>LEN(TRIM(J132))=0</formula>
    </cfRule>
  </conditionalFormatting>
  <conditionalFormatting sqref="J125:L125 A125">
    <cfRule type="cellIs" dxfId="23" priority="25" stopIfTrue="1" operator="lessThan">
      <formula>0</formula>
    </cfRule>
    <cfRule type="containsErrors" dxfId="22" priority="26" stopIfTrue="1">
      <formula>ISERROR(A125)</formula>
    </cfRule>
  </conditionalFormatting>
  <conditionalFormatting sqref="M129:IX129">
    <cfRule type="cellIs" dxfId="21" priority="23" stopIfTrue="1" operator="lessThan">
      <formula>0</formula>
    </cfRule>
    <cfRule type="containsErrors" dxfId="20" priority="24" stopIfTrue="1">
      <formula>ISERROR(M129)</formula>
    </cfRule>
  </conditionalFormatting>
  <conditionalFormatting sqref="M126:IX126">
    <cfRule type="cellIs" dxfId="19" priority="17" stopIfTrue="1" operator="lessThan">
      <formula>0</formula>
    </cfRule>
    <cfRule type="containsErrors" dxfId="18" priority="18" stopIfTrue="1">
      <formula>ISERROR(M126)</formula>
    </cfRule>
  </conditionalFormatting>
  <conditionalFormatting sqref="G126">
    <cfRule type="cellIs" dxfId="17" priority="10" stopIfTrue="1" operator="lessThan">
      <formula>0</formula>
    </cfRule>
    <cfRule type="containsErrors" dxfId="16" priority="11" stopIfTrue="1">
      <formula>ISERROR(G126)</formula>
    </cfRule>
  </conditionalFormatting>
  <conditionalFormatting sqref="M127:IX128">
    <cfRule type="cellIs" dxfId="15" priority="21" stopIfTrue="1" operator="lessThan">
      <formula>0</formula>
    </cfRule>
    <cfRule type="containsErrors" dxfId="14" priority="22" stopIfTrue="1">
      <formula>ISERROR(M127)</formula>
    </cfRule>
  </conditionalFormatting>
  <conditionalFormatting sqref="L128">
    <cfRule type="cellIs" dxfId="13" priority="19" stopIfTrue="1" operator="lessThan">
      <formula>0</formula>
    </cfRule>
    <cfRule type="containsErrors" dxfId="12" priority="20" stopIfTrue="1">
      <formula>ISERROR(L128)</formula>
    </cfRule>
  </conditionalFormatting>
  <conditionalFormatting sqref="L128">
    <cfRule type="containsBlanks" dxfId="11" priority="7" stopIfTrue="1">
      <formula>LEN(TRIM(L128))=0</formula>
    </cfRule>
  </conditionalFormatting>
  <conditionalFormatting sqref="A126:B127 D126:D127">
    <cfRule type="cellIs" dxfId="10" priority="15" stopIfTrue="1" operator="lessThan">
      <formula>0</formula>
    </cfRule>
    <cfRule type="containsErrors" dxfId="9" priority="16" stopIfTrue="1">
      <formula>ISERROR(A126)</formula>
    </cfRule>
  </conditionalFormatting>
  <conditionalFormatting sqref="G129">
    <cfRule type="cellIs" dxfId="8" priority="13" stopIfTrue="1" operator="lessThan">
      <formula>0</formula>
    </cfRule>
    <cfRule type="containsErrors" dxfId="7" priority="14" stopIfTrue="1">
      <formula>ISERROR(G129)</formula>
    </cfRule>
  </conditionalFormatting>
  <conditionalFormatting sqref="K128">
    <cfRule type="containsBlanks" dxfId="6" priority="12" stopIfTrue="1">
      <formula>LEN(TRIM(K128))=0</formula>
    </cfRule>
  </conditionalFormatting>
  <conditionalFormatting sqref="G127">
    <cfRule type="cellIs" dxfId="5" priority="8" stopIfTrue="1" operator="lessThan">
      <formula>0</formula>
    </cfRule>
    <cfRule type="containsErrors" dxfId="4" priority="9" stopIfTrue="1">
      <formula>ISERROR(G127)</formula>
    </cfRule>
  </conditionalFormatting>
  <conditionalFormatting sqref="A2">
    <cfRule type="cellIs" dxfId="3" priority="1" stopIfTrue="1" operator="lessThan">
      <formula>0</formula>
    </cfRule>
    <cfRule type="containsErrors" dxfId="2" priority="2" stopIfTrue="1">
      <formula>ISERROR(A2)</formula>
    </cfRule>
  </conditionalFormatting>
  <dataValidations count="4">
    <dataValidation type="list" allowBlank="1" showInputMessage="1" showErrorMessage="1" sqref="E9:E14" xr:uid="{00000000-0002-0000-0A00-000000000000}">
      <formula1>"hourly, daily, weekly, yearly"</formula1>
    </dataValidation>
    <dataValidation type="decimal" allowBlank="1" showInputMessage="1" showErrorMessage="1" sqref="M3:M8" xr:uid="{00000000-0002-0000-0A00-000001000000}">
      <formula1>1</formula1>
      <formula2>100</formula2>
    </dataValidation>
    <dataValidation type="decimal" operator="lessThanOrEqual" showInputMessage="1" showErrorMessage="1" errorTitle="Max Value Exceeded" error="The Non-Federal Contribution entered cannot be greater than the Total Cost for this line item." sqref="K99:K101 K24:K28 K38:K52 K62:K64 K158:K160 K143:K148 K89 K74:K79 K9:K14 K120:K123 K108:K110 K130:K132" xr:uid="{00000000-0002-0000-0A00-000002000000}">
      <formula1>J9</formula1>
    </dataValidation>
    <dataValidation type="list" allowBlank="1" showInputMessage="1" showErrorMessage="1" sqref="K2:L3" xr:uid="{00000000-0002-0000-0A00-000003000000}">
      <formula1>DemographicsYesNoSelection</formula1>
    </dataValidation>
  </dataValidations>
  <hyperlinks>
    <hyperlink ref="A3:B3" r:id="rId1" display="(DOJ Financial Guide, Section 3.10)?" xr:uid="{00000000-0004-0000-0A00-000000000000}"/>
  </hyperlinks>
  <pageMargins left="0.7" right="0.7" top="0.75" bottom="0.75" header="0.3" footer="0.3"/>
  <pageSetup scale="93" orientation="landscape" r:id="rId2"/>
  <headerFooter>
    <oddHeader>&amp;CPurpose Area #4</oddHeader>
    <oddFooter>&amp;C&amp;P</oddFooter>
  </headerFooter>
  <rowBreaks count="8" manualBreakCount="8">
    <brk id="18" max="16383" man="1"/>
    <brk id="32" max="16383" man="1"/>
    <brk id="56" max="16383" man="1"/>
    <brk id="68" max="16383" man="1"/>
    <brk id="83" max="16383" man="1"/>
    <brk id="93" max="16383" man="1"/>
    <brk id="136" max="16383" man="1"/>
    <brk id="15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6081" r:id="rId5" name="Button 1">
              <controlPr defaultSize="0" print="0" autoFill="0" autoPict="0">
                <anchor moveWithCells="1" sizeWithCells="1">
                  <from>
                    <xdr:col>0</xdr:col>
                    <xdr:colOff>47625</xdr:colOff>
                    <xdr:row>35</xdr:row>
                    <xdr:rowOff>180975</xdr:rowOff>
                  </from>
                  <to>
                    <xdr:col>1</xdr:col>
                    <xdr:colOff>47625</xdr:colOff>
                    <xdr:row>36</xdr:row>
                    <xdr:rowOff>219075</xdr:rowOff>
                  </to>
                </anchor>
              </controlPr>
            </control>
          </mc:Choice>
        </mc:AlternateContent>
        <mc:AlternateContent xmlns:mc="http://schemas.openxmlformats.org/markup-compatibility/2006">
          <mc:Choice Requires="x14">
            <control shapeId="46082" r:id="rId6" name="Button 2">
              <controlPr defaultSize="0" print="0" autoFill="0" autoPict="0">
                <anchor moveWithCells="1" sizeWithCells="1">
                  <from>
                    <xdr:col>0</xdr:col>
                    <xdr:colOff>47625</xdr:colOff>
                    <xdr:row>59</xdr:row>
                    <xdr:rowOff>66675</xdr:rowOff>
                  </from>
                  <to>
                    <xdr:col>1</xdr:col>
                    <xdr:colOff>47625</xdr:colOff>
                    <xdr:row>60</xdr:row>
                    <xdr:rowOff>104775</xdr:rowOff>
                  </to>
                </anchor>
              </controlPr>
            </control>
          </mc:Choice>
        </mc:AlternateContent>
        <mc:AlternateContent xmlns:mc="http://schemas.openxmlformats.org/markup-compatibility/2006">
          <mc:Choice Requires="x14">
            <control shapeId="46083" r:id="rId7" name="Button 3">
              <controlPr defaultSize="0" print="0" autoFill="0" autoPict="0">
                <anchor moveWithCells="1" sizeWithCells="1">
                  <from>
                    <xdr:col>0</xdr:col>
                    <xdr:colOff>66675</xdr:colOff>
                    <xdr:row>71</xdr:row>
                    <xdr:rowOff>66675</xdr:rowOff>
                  </from>
                  <to>
                    <xdr:col>1</xdr:col>
                    <xdr:colOff>66675</xdr:colOff>
                    <xdr:row>72</xdr:row>
                    <xdr:rowOff>104775</xdr:rowOff>
                  </to>
                </anchor>
              </controlPr>
            </control>
          </mc:Choice>
        </mc:AlternateContent>
        <mc:AlternateContent xmlns:mc="http://schemas.openxmlformats.org/markup-compatibility/2006">
          <mc:Choice Requires="x14">
            <control shapeId="46084" r:id="rId8" name="Button 4">
              <controlPr defaultSize="0" print="0" autoFill="0" autoPict="0">
                <anchor moveWithCells="1" sizeWithCells="1">
                  <from>
                    <xdr:col>0</xdr:col>
                    <xdr:colOff>47625</xdr:colOff>
                    <xdr:row>96</xdr:row>
                    <xdr:rowOff>66675</xdr:rowOff>
                  </from>
                  <to>
                    <xdr:col>1</xdr:col>
                    <xdr:colOff>47625</xdr:colOff>
                    <xdr:row>97</xdr:row>
                    <xdr:rowOff>104775</xdr:rowOff>
                  </to>
                </anchor>
              </controlPr>
            </control>
          </mc:Choice>
        </mc:AlternateContent>
        <mc:AlternateContent xmlns:mc="http://schemas.openxmlformats.org/markup-compatibility/2006">
          <mc:Choice Requires="x14">
            <control shapeId="46085" r:id="rId9" name="Button 5">
              <controlPr defaultSize="0" print="0" autoFill="0" autoPict="0">
                <anchor moveWithCells="1" sizeWithCells="1">
                  <from>
                    <xdr:col>0</xdr:col>
                    <xdr:colOff>47625</xdr:colOff>
                    <xdr:row>140</xdr:row>
                    <xdr:rowOff>57150</xdr:rowOff>
                  </from>
                  <to>
                    <xdr:col>1</xdr:col>
                    <xdr:colOff>47625</xdr:colOff>
                    <xdr:row>140</xdr:row>
                    <xdr:rowOff>285750</xdr:rowOff>
                  </to>
                </anchor>
              </controlPr>
            </control>
          </mc:Choice>
        </mc:AlternateContent>
        <mc:AlternateContent xmlns:mc="http://schemas.openxmlformats.org/markup-compatibility/2006">
          <mc:Choice Requires="x14">
            <control shapeId="46086" r:id="rId10" name="Button 6">
              <controlPr defaultSize="0" print="0" autoFill="0" autoPict="0">
                <anchor moveWithCells="1" sizeWithCells="1">
                  <from>
                    <xdr:col>1</xdr:col>
                    <xdr:colOff>152400</xdr:colOff>
                    <xdr:row>35</xdr:row>
                    <xdr:rowOff>180975</xdr:rowOff>
                  </from>
                  <to>
                    <xdr:col>2</xdr:col>
                    <xdr:colOff>247650</xdr:colOff>
                    <xdr:row>36</xdr:row>
                    <xdr:rowOff>219075</xdr:rowOff>
                  </to>
                </anchor>
              </controlPr>
            </control>
          </mc:Choice>
        </mc:AlternateContent>
        <mc:AlternateContent xmlns:mc="http://schemas.openxmlformats.org/markup-compatibility/2006">
          <mc:Choice Requires="x14">
            <control shapeId="46087" r:id="rId11" name="Button 7">
              <controlPr defaultSize="0" print="0" autoFill="0" autoPict="0">
                <anchor moveWithCells="1" sizeWithCells="1">
                  <from>
                    <xdr:col>1</xdr:col>
                    <xdr:colOff>114300</xdr:colOff>
                    <xdr:row>59</xdr:row>
                    <xdr:rowOff>66675</xdr:rowOff>
                  </from>
                  <to>
                    <xdr:col>2</xdr:col>
                    <xdr:colOff>209550</xdr:colOff>
                    <xdr:row>60</xdr:row>
                    <xdr:rowOff>104775</xdr:rowOff>
                  </to>
                </anchor>
              </controlPr>
            </control>
          </mc:Choice>
        </mc:AlternateContent>
        <mc:AlternateContent xmlns:mc="http://schemas.openxmlformats.org/markup-compatibility/2006">
          <mc:Choice Requires="x14">
            <control shapeId="46088" r:id="rId12" name="Button 8">
              <controlPr defaultSize="0" print="0" autoFill="0" autoPict="0">
                <anchor moveWithCells="1" sizeWithCells="1">
                  <from>
                    <xdr:col>1</xdr:col>
                    <xdr:colOff>133350</xdr:colOff>
                    <xdr:row>71</xdr:row>
                    <xdr:rowOff>66675</xdr:rowOff>
                  </from>
                  <to>
                    <xdr:col>2</xdr:col>
                    <xdr:colOff>238125</xdr:colOff>
                    <xdr:row>72</xdr:row>
                    <xdr:rowOff>104775</xdr:rowOff>
                  </to>
                </anchor>
              </controlPr>
            </control>
          </mc:Choice>
        </mc:AlternateContent>
        <mc:AlternateContent xmlns:mc="http://schemas.openxmlformats.org/markup-compatibility/2006">
          <mc:Choice Requires="x14">
            <control shapeId="46089" r:id="rId13" name="Button 9">
              <controlPr defaultSize="0" print="0" autoFill="0" autoPict="0">
                <anchor moveWithCells="1" sizeWithCells="1">
                  <from>
                    <xdr:col>1</xdr:col>
                    <xdr:colOff>152400</xdr:colOff>
                    <xdr:row>96</xdr:row>
                    <xdr:rowOff>66675</xdr:rowOff>
                  </from>
                  <to>
                    <xdr:col>2</xdr:col>
                    <xdr:colOff>247650</xdr:colOff>
                    <xdr:row>97</xdr:row>
                    <xdr:rowOff>104775</xdr:rowOff>
                  </to>
                </anchor>
              </controlPr>
            </control>
          </mc:Choice>
        </mc:AlternateContent>
        <mc:AlternateContent xmlns:mc="http://schemas.openxmlformats.org/markup-compatibility/2006">
          <mc:Choice Requires="x14">
            <control shapeId="46090" r:id="rId14" name="Button 10">
              <controlPr defaultSize="0" print="0" autoFill="0" autoPict="0">
                <anchor moveWithCells="1" sizeWithCells="1">
                  <from>
                    <xdr:col>1</xdr:col>
                    <xdr:colOff>142875</xdr:colOff>
                    <xdr:row>140</xdr:row>
                    <xdr:rowOff>57150</xdr:rowOff>
                  </from>
                  <to>
                    <xdr:col>1</xdr:col>
                    <xdr:colOff>1514475</xdr:colOff>
                    <xdr:row>140</xdr:row>
                    <xdr:rowOff>285750</xdr:rowOff>
                  </to>
                </anchor>
              </controlPr>
            </control>
          </mc:Choice>
        </mc:AlternateContent>
        <mc:AlternateContent xmlns:mc="http://schemas.openxmlformats.org/markup-compatibility/2006">
          <mc:Choice Requires="x14">
            <control shapeId="46091" r:id="rId15" name="Button 11">
              <controlPr defaultSize="0" print="0" autoFill="0" autoPict="0">
                <anchor moveWithCells="1" sizeWithCells="1">
                  <from>
                    <xdr:col>0</xdr:col>
                    <xdr:colOff>47625</xdr:colOff>
                    <xdr:row>21</xdr:row>
                    <xdr:rowOff>104775</xdr:rowOff>
                  </from>
                  <to>
                    <xdr:col>1</xdr:col>
                    <xdr:colOff>47625</xdr:colOff>
                    <xdr:row>22</xdr:row>
                    <xdr:rowOff>142875</xdr:rowOff>
                  </to>
                </anchor>
              </controlPr>
            </control>
          </mc:Choice>
        </mc:AlternateContent>
        <mc:AlternateContent xmlns:mc="http://schemas.openxmlformats.org/markup-compatibility/2006">
          <mc:Choice Requires="x14">
            <control shapeId="46092" r:id="rId16" name="Button 12">
              <controlPr defaultSize="0" print="0" autoFill="0" autoPict="0">
                <anchor moveWithCells="1" sizeWithCells="1">
                  <from>
                    <xdr:col>1</xdr:col>
                    <xdr:colOff>123825</xdr:colOff>
                    <xdr:row>21</xdr:row>
                    <xdr:rowOff>104775</xdr:rowOff>
                  </from>
                  <to>
                    <xdr:col>2</xdr:col>
                    <xdr:colOff>219075</xdr:colOff>
                    <xdr:row>22</xdr:row>
                    <xdr:rowOff>142875</xdr:rowOff>
                  </to>
                </anchor>
              </controlPr>
            </control>
          </mc:Choice>
        </mc:AlternateContent>
        <mc:AlternateContent xmlns:mc="http://schemas.openxmlformats.org/markup-compatibility/2006">
          <mc:Choice Requires="x14">
            <control shapeId="46093" r:id="rId17" name="Button 13">
              <controlPr defaultSize="0" print="0" autoFill="0" autoPict="0">
                <anchor moveWithCells="1" sizeWithCells="1">
                  <from>
                    <xdr:col>0</xdr:col>
                    <xdr:colOff>38100</xdr:colOff>
                    <xdr:row>6</xdr:row>
                    <xdr:rowOff>104775</xdr:rowOff>
                  </from>
                  <to>
                    <xdr:col>1</xdr:col>
                    <xdr:colOff>38100</xdr:colOff>
                    <xdr:row>7</xdr:row>
                    <xdr:rowOff>142875</xdr:rowOff>
                  </to>
                </anchor>
              </controlPr>
            </control>
          </mc:Choice>
        </mc:AlternateContent>
        <mc:AlternateContent xmlns:mc="http://schemas.openxmlformats.org/markup-compatibility/2006">
          <mc:Choice Requires="x14">
            <control shapeId="46094" r:id="rId18" name="Button 14">
              <controlPr defaultSize="0" print="0" autoFill="0" autoPict="0">
                <anchor moveWithCells="1" sizeWithCells="1">
                  <from>
                    <xdr:col>1</xdr:col>
                    <xdr:colOff>123825</xdr:colOff>
                    <xdr:row>6</xdr:row>
                    <xdr:rowOff>104775</xdr:rowOff>
                  </from>
                  <to>
                    <xdr:col>1</xdr:col>
                    <xdr:colOff>1495425</xdr:colOff>
                    <xdr:row>7</xdr:row>
                    <xdr:rowOff>142875</xdr:rowOff>
                  </to>
                </anchor>
              </controlPr>
            </control>
          </mc:Choice>
        </mc:AlternateContent>
        <mc:AlternateContent xmlns:mc="http://schemas.openxmlformats.org/markup-compatibility/2006">
          <mc:Choice Requires="x14">
            <control shapeId="46095" r:id="rId19" name="Button 15">
              <controlPr defaultSize="0" print="0" autoFill="0" autoPict="0">
                <anchor moveWithCells="1">
                  <from>
                    <xdr:col>0</xdr:col>
                    <xdr:colOff>38100</xdr:colOff>
                    <xdr:row>155</xdr:row>
                    <xdr:rowOff>57150</xdr:rowOff>
                  </from>
                  <to>
                    <xdr:col>1</xdr:col>
                    <xdr:colOff>38100</xdr:colOff>
                    <xdr:row>155</xdr:row>
                    <xdr:rowOff>285750</xdr:rowOff>
                  </to>
                </anchor>
              </controlPr>
            </control>
          </mc:Choice>
        </mc:AlternateContent>
        <mc:AlternateContent xmlns:mc="http://schemas.openxmlformats.org/markup-compatibility/2006">
          <mc:Choice Requires="x14">
            <control shapeId="46096" r:id="rId20" name="Button 16">
              <controlPr defaultSize="0" print="0" autoFill="0" autoPict="0">
                <anchor moveWithCells="1">
                  <from>
                    <xdr:col>1</xdr:col>
                    <xdr:colOff>95250</xdr:colOff>
                    <xdr:row>155</xdr:row>
                    <xdr:rowOff>57150</xdr:rowOff>
                  </from>
                  <to>
                    <xdr:col>2</xdr:col>
                    <xdr:colOff>200025</xdr:colOff>
                    <xdr:row>155</xdr:row>
                    <xdr:rowOff>285750</xdr:rowOff>
                  </to>
                </anchor>
              </controlPr>
            </control>
          </mc:Choice>
        </mc:AlternateContent>
        <mc:AlternateContent xmlns:mc="http://schemas.openxmlformats.org/markup-compatibility/2006">
          <mc:Choice Requires="x14">
            <control shapeId="46097" r:id="rId21" name="Button 17">
              <controlPr defaultSize="0" print="0" autoFill="0" autoPict="0">
                <anchor moveWithCells="1">
                  <from>
                    <xdr:col>9</xdr:col>
                    <xdr:colOff>209550</xdr:colOff>
                    <xdr:row>15</xdr:row>
                    <xdr:rowOff>19050</xdr:rowOff>
                  </from>
                  <to>
                    <xdr:col>11</xdr:col>
                    <xdr:colOff>704850</xdr:colOff>
                    <xdr:row>15</xdr:row>
                    <xdr:rowOff>257175</xdr:rowOff>
                  </to>
                </anchor>
              </controlPr>
            </control>
          </mc:Choice>
        </mc:AlternateContent>
        <mc:AlternateContent xmlns:mc="http://schemas.openxmlformats.org/markup-compatibility/2006">
          <mc:Choice Requires="x14">
            <control shapeId="46098" r:id="rId22" name="Button 18">
              <controlPr defaultSize="0" print="0" autoFill="0" autoPict="0">
                <anchor moveWithCells="1" sizeWithCells="1">
                  <from>
                    <xdr:col>9</xdr:col>
                    <xdr:colOff>200025</xdr:colOff>
                    <xdr:row>29</xdr:row>
                    <xdr:rowOff>19050</xdr:rowOff>
                  </from>
                  <to>
                    <xdr:col>12</xdr:col>
                    <xdr:colOff>0</xdr:colOff>
                    <xdr:row>29</xdr:row>
                    <xdr:rowOff>257175</xdr:rowOff>
                  </to>
                </anchor>
              </controlPr>
            </control>
          </mc:Choice>
        </mc:AlternateContent>
        <mc:AlternateContent xmlns:mc="http://schemas.openxmlformats.org/markup-compatibility/2006">
          <mc:Choice Requires="x14">
            <control shapeId="46099" r:id="rId23" name="Button 19">
              <controlPr defaultSize="0" print="0" autoFill="0" autoPict="0">
                <anchor moveWithCells="1" sizeWithCells="1">
                  <from>
                    <xdr:col>9</xdr:col>
                    <xdr:colOff>180975</xdr:colOff>
                    <xdr:row>53</xdr:row>
                    <xdr:rowOff>19050</xdr:rowOff>
                  </from>
                  <to>
                    <xdr:col>12</xdr:col>
                    <xdr:colOff>0</xdr:colOff>
                    <xdr:row>53</xdr:row>
                    <xdr:rowOff>257175</xdr:rowOff>
                  </to>
                </anchor>
              </controlPr>
            </control>
          </mc:Choice>
        </mc:AlternateContent>
        <mc:AlternateContent xmlns:mc="http://schemas.openxmlformats.org/markup-compatibility/2006">
          <mc:Choice Requires="x14">
            <control shapeId="46100" r:id="rId24" name="Button 20">
              <controlPr defaultSize="0" print="0" autoFill="0" autoPict="0">
                <anchor moveWithCells="1" sizeWithCells="1">
                  <from>
                    <xdr:col>9</xdr:col>
                    <xdr:colOff>209550</xdr:colOff>
                    <xdr:row>65</xdr:row>
                    <xdr:rowOff>19050</xdr:rowOff>
                  </from>
                  <to>
                    <xdr:col>12</xdr:col>
                    <xdr:colOff>0</xdr:colOff>
                    <xdr:row>65</xdr:row>
                    <xdr:rowOff>257175</xdr:rowOff>
                  </to>
                </anchor>
              </controlPr>
            </control>
          </mc:Choice>
        </mc:AlternateContent>
        <mc:AlternateContent xmlns:mc="http://schemas.openxmlformats.org/markup-compatibility/2006">
          <mc:Choice Requires="x14">
            <control shapeId="46101" r:id="rId25" name="Button 21">
              <controlPr defaultSize="0" print="0" autoFill="0" autoPict="0">
                <anchor moveWithCells="1" sizeWithCells="1">
                  <from>
                    <xdr:col>9</xdr:col>
                    <xdr:colOff>209550</xdr:colOff>
                    <xdr:row>80</xdr:row>
                    <xdr:rowOff>19050</xdr:rowOff>
                  </from>
                  <to>
                    <xdr:col>12</xdr:col>
                    <xdr:colOff>0</xdr:colOff>
                    <xdr:row>80</xdr:row>
                    <xdr:rowOff>257175</xdr:rowOff>
                  </to>
                </anchor>
              </controlPr>
            </control>
          </mc:Choice>
        </mc:AlternateContent>
        <mc:AlternateContent xmlns:mc="http://schemas.openxmlformats.org/markup-compatibility/2006">
          <mc:Choice Requires="x14">
            <control shapeId="46103" r:id="rId26" name="Button 23">
              <controlPr defaultSize="0" print="0" autoFill="0" autoPict="0">
                <anchor moveWithCells="1" sizeWithCells="1">
                  <from>
                    <xdr:col>9</xdr:col>
                    <xdr:colOff>209550</xdr:colOff>
                    <xdr:row>149</xdr:row>
                    <xdr:rowOff>38100</xdr:rowOff>
                  </from>
                  <to>
                    <xdr:col>11</xdr:col>
                    <xdr:colOff>228600</xdr:colOff>
                    <xdr:row>149</xdr:row>
                    <xdr:rowOff>266700</xdr:rowOff>
                  </to>
                </anchor>
              </controlPr>
            </control>
          </mc:Choice>
        </mc:AlternateContent>
        <mc:AlternateContent xmlns:mc="http://schemas.openxmlformats.org/markup-compatibility/2006">
          <mc:Choice Requires="x14">
            <control shapeId="46104" r:id="rId27" name="Button 24">
              <controlPr defaultSize="0" print="0" autoFill="0" autoPict="0">
                <anchor moveWithCells="1" sizeWithCells="1">
                  <from>
                    <xdr:col>9</xdr:col>
                    <xdr:colOff>209550</xdr:colOff>
                    <xdr:row>161</xdr:row>
                    <xdr:rowOff>19050</xdr:rowOff>
                  </from>
                  <to>
                    <xdr:col>12</xdr:col>
                    <xdr:colOff>0</xdr:colOff>
                    <xdr:row>161</xdr:row>
                    <xdr:rowOff>257175</xdr:rowOff>
                  </to>
                </anchor>
              </controlPr>
            </control>
          </mc:Choice>
        </mc:AlternateContent>
        <mc:AlternateContent xmlns:mc="http://schemas.openxmlformats.org/markup-compatibility/2006">
          <mc:Choice Requires="x14">
            <control shapeId="46107" r:id="rId28" name="Button 27">
              <controlPr defaultSize="0" print="0" autoFill="0" autoPict="0">
                <anchor moveWithCells="1" sizeWithCells="1">
                  <from>
                    <xdr:col>0</xdr:col>
                    <xdr:colOff>28575</xdr:colOff>
                    <xdr:row>86</xdr:row>
                    <xdr:rowOff>66675</xdr:rowOff>
                  </from>
                  <to>
                    <xdr:col>1</xdr:col>
                    <xdr:colOff>28575</xdr:colOff>
                    <xdr:row>87</xdr:row>
                    <xdr:rowOff>104775</xdr:rowOff>
                  </to>
                </anchor>
              </controlPr>
            </control>
          </mc:Choice>
        </mc:AlternateContent>
        <mc:AlternateContent xmlns:mc="http://schemas.openxmlformats.org/markup-compatibility/2006">
          <mc:Choice Requires="x14">
            <control shapeId="46108" r:id="rId29" name="Button 28">
              <controlPr defaultSize="0" print="0" autoFill="0" autoPict="0">
                <anchor moveWithCells="1" sizeWithCells="1">
                  <from>
                    <xdr:col>1</xdr:col>
                    <xdr:colOff>133350</xdr:colOff>
                    <xdr:row>86</xdr:row>
                    <xdr:rowOff>66675</xdr:rowOff>
                  </from>
                  <to>
                    <xdr:col>2</xdr:col>
                    <xdr:colOff>238125</xdr:colOff>
                    <xdr:row>87</xdr:row>
                    <xdr:rowOff>104775</xdr:rowOff>
                  </to>
                </anchor>
              </controlPr>
            </control>
          </mc:Choice>
        </mc:AlternateContent>
        <mc:AlternateContent xmlns:mc="http://schemas.openxmlformats.org/markup-compatibility/2006">
          <mc:Choice Requires="x14">
            <control shapeId="46109" r:id="rId30" name="Button 29">
              <controlPr defaultSize="0" print="0" autoFill="0" autoPict="0">
                <anchor moveWithCells="1" sizeWithCells="1">
                  <from>
                    <xdr:col>9</xdr:col>
                    <xdr:colOff>190500</xdr:colOff>
                    <xdr:row>90</xdr:row>
                    <xdr:rowOff>19050</xdr:rowOff>
                  </from>
                  <to>
                    <xdr:col>11</xdr:col>
                    <xdr:colOff>733425</xdr:colOff>
                    <xdr:row>90</xdr:row>
                    <xdr:rowOff>257175</xdr:rowOff>
                  </to>
                </anchor>
              </controlPr>
            </control>
          </mc:Choice>
        </mc:AlternateContent>
        <mc:AlternateContent xmlns:mc="http://schemas.openxmlformats.org/markup-compatibility/2006">
          <mc:Choice Requires="x14">
            <control shapeId="46110" r:id="rId31" name="Button 30">
              <controlPr defaultSize="0" print="0" autoFill="0" autoPict="0">
                <anchor moveWithCells="1" sizeWithCells="1">
                  <from>
                    <xdr:col>0</xdr:col>
                    <xdr:colOff>47625</xdr:colOff>
                    <xdr:row>117</xdr:row>
                    <xdr:rowOff>57150</xdr:rowOff>
                  </from>
                  <to>
                    <xdr:col>1</xdr:col>
                    <xdr:colOff>47625</xdr:colOff>
                    <xdr:row>117</xdr:row>
                    <xdr:rowOff>285750</xdr:rowOff>
                  </to>
                </anchor>
              </controlPr>
            </control>
          </mc:Choice>
        </mc:AlternateContent>
        <mc:AlternateContent xmlns:mc="http://schemas.openxmlformats.org/markup-compatibility/2006">
          <mc:Choice Requires="x14">
            <control shapeId="46111" r:id="rId32" name="Button 31">
              <controlPr defaultSize="0" print="0" autoFill="0" autoPict="0">
                <anchor moveWithCells="1" sizeWithCells="1">
                  <from>
                    <xdr:col>1</xdr:col>
                    <xdr:colOff>152400</xdr:colOff>
                    <xdr:row>117</xdr:row>
                    <xdr:rowOff>57150</xdr:rowOff>
                  </from>
                  <to>
                    <xdr:col>2</xdr:col>
                    <xdr:colOff>247650</xdr:colOff>
                    <xdr:row>117</xdr:row>
                    <xdr:rowOff>285750</xdr:rowOff>
                  </to>
                </anchor>
              </controlPr>
            </control>
          </mc:Choice>
        </mc:AlternateContent>
        <mc:AlternateContent xmlns:mc="http://schemas.openxmlformats.org/markup-compatibility/2006">
          <mc:Choice Requires="x14">
            <control shapeId="46114" r:id="rId33" name="Button 34">
              <controlPr defaultSize="0" print="0" autoFill="0" autoPict="0">
                <anchor moveWithCells="1">
                  <from>
                    <xdr:col>9</xdr:col>
                    <xdr:colOff>209550</xdr:colOff>
                    <xdr:row>111</xdr:row>
                    <xdr:rowOff>19050</xdr:rowOff>
                  </from>
                  <to>
                    <xdr:col>11</xdr:col>
                    <xdr:colOff>704850</xdr:colOff>
                    <xdr:row>111</xdr:row>
                    <xdr:rowOff>257175</xdr:rowOff>
                  </to>
                </anchor>
              </controlPr>
            </control>
          </mc:Choice>
        </mc:AlternateContent>
        <mc:AlternateContent xmlns:mc="http://schemas.openxmlformats.org/markup-compatibility/2006">
          <mc:Choice Requires="x14">
            <control shapeId="46115" r:id="rId34" name="Button 35">
              <controlPr defaultSize="0" print="0" autoFill="0" autoPict="0">
                <anchor moveWithCells="1">
                  <from>
                    <xdr:col>9</xdr:col>
                    <xdr:colOff>209550</xdr:colOff>
                    <xdr:row>133</xdr:row>
                    <xdr:rowOff>19050</xdr:rowOff>
                  </from>
                  <to>
                    <xdr:col>11</xdr:col>
                    <xdr:colOff>704850</xdr:colOff>
                    <xdr:row>133</xdr:row>
                    <xdr:rowOff>257175</xdr:rowOff>
                  </to>
                </anchor>
              </controlPr>
            </control>
          </mc:Choice>
        </mc:AlternateContent>
        <mc:AlternateContent xmlns:mc="http://schemas.openxmlformats.org/markup-compatibility/2006">
          <mc:Choice Requires="x14">
            <control shapeId="46201" r:id="rId35" name="Button 121">
              <controlPr defaultSize="0" print="0" autoFill="0" autoPict="0" macro="[0]!InsertRowsTravelConsultant">
                <anchor moveWithCells="1" sizeWithCells="1">
                  <from>
                    <xdr:col>0</xdr:col>
                    <xdr:colOff>57150</xdr:colOff>
                    <xdr:row>106</xdr:row>
                    <xdr:rowOff>57150</xdr:rowOff>
                  </from>
                  <to>
                    <xdr:col>1</xdr:col>
                    <xdr:colOff>95250</xdr:colOff>
                    <xdr:row>106</xdr:row>
                    <xdr:rowOff>295275</xdr:rowOff>
                  </to>
                </anchor>
              </controlPr>
            </control>
          </mc:Choice>
        </mc:AlternateContent>
        <mc:AlternateContent xmlns:mc="http://schemas.openxmlformats.org/markup-compatibility/2006">
          <mc:Choice Requires="x14">
            <control shapeId="46202" r:id="rId36" name="Button 122">
              <controlPr defaultSize="0" print="0" autoFill="0" autoPict="0" macro="[0]!Module1.DeleteSelectedRow">
                <anchor moveWithCells="1" sizeWithCells="1">
                  <from>
                    <xdr:col>1</xdr:col>
                    <xdr:colOff>161925</xdr:colOff>
                    <xdr:row>106</xdr:row>
                    <xdr:rowOff>57150</xdr:rowOff>
                  </from>
                  <to>
                    <xdr:col>2</xdr:col>
                    <xdr:colOff>266700</xdr:colOff>
                    <xdr:row>106</xdr:row>
                    <xdr:rowOff>285750</xdr:rowOff>
                  </to>
                </anchor>
              </controlPr>
            </control>
          </mc:Choice>
        </mc:AlternateContent>
        <mc:AlternateContent xmlns:mc="http://schemas.openxmlformats.org/markup-compatibility/2006">
          <mc:Choice Requires="x14">
            <control shapeId="46219" r:id="rId37" name="Button 139">
              <controlPr defaultSize="0" print="0" autoFill="0" autoPict="0" macro="[0]!Module1.DeleteSelectedRow">
                <anchor moveWithCells="1" sizeWithCells="1">
                  <from>
                    <xdr:col>1</xdr:col>
                    <xdr:colOff>161925</xdr:colOff>
                    <xdr:row>128</xdr:row>
                    <xdr:rowOff>47625</xdr:rowOff>
                  </from>
                  <to>
                    <xdr:col>2</xdr:col>
                    <xdr:colOff>276225</xdr:colOff>
                    <xdr:row>128</xdr:row>
                    <xdr:rowOff>266700</xdr:rowOff>
                  </to>
                </anchor>
              </controlPr>
            </control>
          </mc:Choice>
        </mc:AlternateContent>
        <mc:AlternateContent xmlns:mc="http://schemas.openxmlformats.org/markup-compatibility/2006">
          <mc:Choice Requires="x14">
            <control shapeId="46220" r:id="rId38" name="Button 140">
              <controlPr defaultSize="0" print="0" autoFill="0" autoPict="0" macro="[0]!InsertRowsTravelConsultant1">
                <anchor moveWithCells="1" sizeWithCells="1">
                  <from>
                    <xdr:col>0</xdr:col>
                    <xdr:colOff>57150</xdr:colOff>
                    <xdr:row>128</xdr:row>
                    <xdr:rowOff>38100</xdr:rowOff>
                  </from>
                  <to>
                    <xdr:col>1</xdr:col>
                    <xdr:colOff>95250</xdr:colOff>
                    <xdr:row>128</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4000000}">
          <x14:formula1>
            <xm:f>'Reference Data'!$A$33:$A$38</xm:f>
          </x14:formula1>
          <xm:sqref>D38:D52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B15"/>
  <sheetViews>
    <sheetView showGridLines="0" workbookViewId="0">
      <selection activeCell="B5" sqref="B5"/>
    </sheetView>
  </sheetViews>
  <sheetFormatPr defaultRowHeight="15" x14ac:dyDescent="0.25"/>
  <cols>
    <col min="1" max="1" width="29.85546875" customWidth="1"/>
    <col min="2" max="2" width="67.28515625" customWidth="1"/>
  </cols>
  <sheetData>
    <row r="1" spans="1:2" ht="31.5" x14ac:dyDescent="0.25">
      <c r="A1" s="479" t="s">
        <v>200</v>
      </c>
      <c r="B1" s="480"/>
    </row>
    <row r="2" spans="1:2" x14ac:dyDescent="0.25">
      <c r="A2" s="481" t="s">
        <v>301</v>
      </c>
      <c r="B2" s="482"/>
    </row>
    <row r="3" spans="1:2" x14ac:dyDescent="0.25">
      <c r="A3" s="148" t="s">
        <v>302</v>
      </c>
      <c r="B3" s="147"/>
    </row>
    <row r="4" spans="1:2" x14ac:dyDescent="0.25">
      <c r="A4" s="101" t="s">
        <v>201</v>
      </c>
      <c r="B4" s="102" t="s">
        <v>202</v>
      </c>
    </row>
    <row r="5" spans="1:2" ht="210" x14ac:dyDescent="0.25">
      <c r="A5" s="103" t="s">
        <v>203</v>
      </c>
      <c r="B5" s="104" t="s">
        <v>204</v>
      </c>
    </row>
    <row r="6" spans="1:2" ht="30" x14ac:dyDescent="0.25">
      <c r="A6" s="103" t="s">
        <v>205</v>
      </c>
      <c r="B6" s="104" t="s">
        <v>206</v>
      </c>
    </row>
    <row r="7" spans="1:2" ht="60" x14ac:dyDescent="0.25">
      <c r="A7" s="103" t="s">
        <v>207</v>
      </c>
      <c r="B7" s="104" t="s">
        <v>208</v>
      </c>
    </row>
    <row r="8" spans="1:2" ht="60" x14ac:dyDescent="0.25">
      <c r="A8" s="103" t="s">
        <v>209</v>
      </c>
      <c r="B8" s="104" t="s">
        <v>210</v>
      </c>
    </row>
    <row r="9" spans="1:2" ht="60" x14ac:dyDescent="0.25">
      <c r="A9" s="103" t="s">
        <v>211</v>
      </c>
      <c r="B9" s="104" t="s">
        <v>212</v>
      </c>
    </row>
    <row r="10" spans="1:2" ht="90" x14ac:dyDescent="0.25">
      <c r="A10" s="103" t="s">
        <v>213</v>
      </c>
      <c r="B10" s="104" t="s">
        <v>214</v>
      </c>
    </row>
    <row r="11" spans="1:2" ht="165" x14ac:dyDescent="0.25">
      <c r="A11" s="103" t="s">
        <v>215</v>
      </c>
      <c r="B11" s="104" t="s">
        <v>216</v>
      </c>
    </row>
    <row r="12" spans="1:2" ht="150" x14ac:dyDescent="0.25">
      <c r="A12" s="103" t="s">
        <v>217</v>
      </c>
      <c r="B12" s="104" t="s">
        <v>218</v>
      </c>
    </row>
    <row r="13" spans="1:2" ht="300" x14ac:dyDescent="0.25">
      <c r="A13" s="103" t="s">
        <v>219</v>
      </c>
      <c r="B13" s="104" t="s">
        <v>220</v>
      </c>
    </row>
    <row r="14" spans="1:2" ht="45" x14ac:dyDescent="0.25">
      <c r="A14" s="103" t="s">
        <v>221</v>
      </c>
      <c r="B14" s="104" t="s">
        <v>222</v>
      </c>
    </row>
    <row r="15" spans="1:2" ht="75.75" thickBot="1" x14ac:dyDescent="0.3">
      <c r="A15" s="105" t="s">
        <v>223</v>
      </c>
      <c r="B15" s="106" t="s">
        <v>224</v>
      </c>
    </row>
  </sheetData>
  <sheetProtection algorithmName="SHA-512" hashValue="lGdyKR0R+W5gW7qyQDAwxcEkMF/94prih+2PkAbJfWZap3Wrv3+mxDuMXKwK7kgThD6yuUGPLOZ3B7EQJ5sc5w==" saltValue="3Znr0mmWuWpx3IB2k83VlA==" spinCount="100000" sheet="1" objects="1" scenarios="1"/>
  <mergeCells count="2">
    <mergeCell ref="A1:B1"/>
    <mergeCell ref="A2:B2"/>
  </mergeCells>
  <conditionalFormatting sqref="A1:A3">
    <cfRule type="cellIs" dxfId="1" priority="1" stopIfTrue="1" operator="lessThan">
      <formula>0</formula>
    </cfRule>
    <cfRule type="containsErrors" dxfId="0" priority="2" stopIfTrue="1">
      <formula>ISERROR(A1)</formula>
    </cfRule>
  </conditionalFormatting>
  <hyperlinks>
    <hyperlink ref="A3" r:id="rId1" xr:uid="{00000000-0004-0000-0B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dimension ref="A1:J165"/>
  <sheetViews>
    <sheetView zoomScaleNormal="100" workbookViewId="0">
      <selection activeCell="D7" sqref="D7:I7"/>
    </sheetView>
  </sheetViews>
  <sheetFormatPr defaultColWidth="9.140625" defaultRowHeight="15" x14ac:dyDescent="0.25"/>
  <cols>
    <col min="1" max="1" width="2.28515625" customWidth="1"/>
    <col min="2" max="2" width="4.7109375" customWidth="1"/>
    <col min="3" max="3" width="12.140625" customWidth="1"/>
    <col min="4" max="4" width="11.7109375" customWidth="1"/>
    <col min="5" max="5" width="10.85546875" customWidth="1"/>
    <col min="6" max="6" width="10.7109375" customWidth="1"/>
    <col min="7" max="7" width="12.7109375" customWidth="1"/>
    <col min="8" max="8" width="11.42578125" customWidth="1"/>
    <col min="9" max="9" width="7.5703125" customWidth="1"/>
    <col min="10" max="10" width="8.5703125" customWidth="1"/>
  </cols>
  <sheetData>
    <row r="1" spans="1:10" ht="32.25" customHeight="1" thickBot="1" x14ac:dyDescent="0.3">
      <c r="A1" s="263" t="s">
        <v>64</v>
      </c>
      <c r="B1" s="264"/>
      <c r="C1" s="264"/>
      <c r="D1" s="264"/>
      <c r="E1" s="264"/>
      <c r="F1" s="264"/>
      <c r="G1" s="264"/>
      <c r="H1" s="264"/>
      <c r="I1" s="264"/>
      <c r="J1" s="265"/>
    </row>
    <row r="2" spans="1:10" ht="39.75" customHeight="1" thickTop="1" thickBot="1" x14ac:dyDescent="0.3">
      <c r="A2" s="37"/>
      <c r="B2" s="266" t="s">
        <v>113</v>
      </c>
      <c r="C2" s="266"/>
      <c r="D2" s="266"/>
      <c r="E2" s="266"/>
      <c r="F2" s="266"/>
      <c r="G2" s="266"/>
      <c r="H2" s="266"/>
      <c r="I2" s="266"/>
      <c r="J2" s="38"/>
    </row>
    <row r="3" spans="1:10" ht="15.75" thickTop="1" x14ac:dyDescent="0.25">
      <c r="A3" s="267" t="s">
        <v>65</v>
      </c>
      <c r="B3" s="268"/>
      <c r="C3" s="268"/>
      <c r="D3" s="268"/>
      <c r="E3" s="39"/>
      <c r="F3" s="39"/>
      <c r="G3" s="39"/>
      <c r="H3" s="39"/>
      <c r="I3" s="39"/>
      <c r="J3" s="40"/>
    </row>
    <row r="4" spans="1:10" ht="34.5" customHeight="1" x14ac:dyDescent="0.25">
      <c r="A4" s="41"/>
      <c r="B4" s="202" t="s">
        <v>66</v>
      </c>
      <c r="C4" s="202"/>
      <c r="D4" s="202"/>
      <c r="E4" s="202"/>
      <c r="F4" s="202"/>
      <c r="G4" s="202"/>
      <c r="H4" s="202"/>
      <c r="I4" s="202"/>
      <c r="J4" s="42"/>
    </row>
    <row r="5" spans="1:10" ht="36.75" customHeight="1" x14ac:dyDescent="0.25">
      <c r="A5" s="43"/>
      <c r="B5" s="44" t="s">
        <v>67</v>
      </c>
      <c r="C5" s="44"/>
      <c r="D5" s="269" t="s">
        <v>136</v>
      </c>
      <c r="E5" s="270"/>
      <c r="F5" s="270"/>
      <c r="G5" s="270"/>
      <c r="H5" s="270"/>
      <c r="I5" s="271"/>
      <c r="J5" s="45"/>
    </row>
    <row r="6" spans="1:10" x14ac:dyDescent="0.25">
      <c r="A6" s="43"/>
      <c r="B6" s="44"/>
      <c r="C6" s="44"/>
      <c r="D6" s="44"/>
      <c r="E6" s="44"/>
      <c r="F6" s="44"/>
      <c r="G6" s="44"/>
      <c r="H6" s="44"/>
      <c r="I6" s="44"/>
      <c r="J6" s="45"/>
    </row>
    <row r="7" spans="1:10" ht="35.25" customHeight="1" x14ac:dyDescent="0.25">
      <c r="A7" s="43"/>
      <c r="B7" s="44" t="s">
        <v>68</v>
      </c>
      <c r="C7" s="44"/>
      <c r="D7" s="269"/>
      <c r="E7" s="270"/>
      <c r="F7" s="270"/>
      <c r="G7" s="270"/>
      <c r="H7" s="270"/>
      <c r="I7" s="271"/>
      <c r="J7" s="45"/>
    </row>
    <row r="8" spans="1:10" x14ac:dyDescent="0.25">
      <c r="A8" s="43"/>
      <c r="B8" s="46"/>
      <c r="C8" s="44"/>
      <c r="D8" s="44"/>
      <c r="E8" s="44"/>
      <c r="F8" s="44"/>
      <c r="G8" s="44"/>
      <c r="H8" s="44"/>
      <c r="I8" s="44"/>
      <c r="J8" s="45"/>
    </row>
    <row r="9" spans="1:10" x14ac:dyDescent="0.25">
      <c r="A9" s="41"/>
      <c r="B9" s="222" t="s">
        <v>145</v>
      </c>
      <c r="C9" s="222"/>
      <c r="D9" s="222"/>
      <c r="E9" s="222"/>
      <c r="F9" s="222"/>
      <c r="G9" s="46"/>
      <c r="H9" s="226"/>
      <c r="I9" s="227"/>
      <c r="J9" s="47"/>
    </row>
    <row r="10" spans="1:10" x14ac:dyDescent="0.25">
      <c r="A10" s="41"/>
      <c r="B10" s="222"/>
      <c r="C10" s="222"/>
      <c r="D10" s="222"/>
      <c r="E10" s="222"/>
      <c r="F10" s="222"/>
      <c r="G10" s="46"/>
      <c r="H10" s="65"/>
      <c r="I10" s="65"/>
      <c r="J10" s="47"/>
    </row>
    <row r="11" spans="1:10" x14ac:dyDescent="0.25">
      <c r="A11" s="41"/>
      <c r="B11" s="222" t="s">
        <v>146</v>
      </c>
      <c r="C11" s="222"/>
      <c r="D11" s="222"/>
      <c r="E11" s="222"/>
      <c r="F11" s="222"/>
      <c r="G11" s="46"/>
      <c r="H11" s="226"/>
      <c r="I11" s="227"/>
      <c r="J11" s="47"/>
    </row>
    <row r="12" spans="1:10" x14ac:dyDescent="0.25">
      <c r="A12" s="41"/>
      <c r="B12" s="222"/>
      <c r="C12" s="222"/>
      <c r="D12" s="222"/>
      <c r="E12" s="222"/>
      <c r="F12" s="222"/>
      <c r="G12" s="48"/>
      <c r="H12" s="48"/>
      <c r="I12" s="48"/>
      <c r="J12" s="47"/>
    </row>
    <row r="13" spans="1:10" ht="15" customHeight="1" x14ac:dyDescent="0.25">
      <c r="A13" s="41"/>
      <c r="B13" s="202" t="s">
        <v>137</v>
      </c>
      <c r="C13" s="202"/>
      <c r="D13" s="202"/>
      <c r="E13" s="202"/>
      <c r="F13" s="202"/>
      <c r="G13" s="46"/>
      <c r="H13" s="226"/>
      <c r="I13" s="227"/>
      <c r="J13" s="47"/>
    </row>
    <row r="14" spans="1:10" ht="21" customHeight="1" x14ac:dyDescent="0.25">
      <c r="A14" s="41"/>
      <c r="B14" s="202"/>
      <c r="C14" s="202"/>
      <c r="D14" s="202"/>
      <c r="E14" s="202"/>
      <c r="F14" s="202"/>
      <c r="G14" s="48"/>
      <c r="H14" s="48"/>
      <c r="I14" s="48"/>
      <c r="J14" s="47"/>
    </row>
    <row r="15" spans="1:10" ht="15" customHeight="1" x14ac:dyDescent="0.25">
      <c r="A15" s="41"/>
      <c r="B15" s="202" t="s">
        <v>138</v>
      </c>
      <c r="C15" s="202"/>
      <c r="D15" s="202"/>
      <c r="E15" s="202"/>
      <c r="F15" s="202"/>
      <c r="G15" s="46"/>
      <c r="H15" s="226"/>
      <c r="I15" s="227"/>
      <c r="J15" s="47"/>
    </row>
    <row r="16" spans="1:10" ht="33.75" customHeight="1" x14ac:dyDescent="0.25">
      <c r="A16" s="41"/>
      <c r="B16" s="202"/>
      <c r="C16" s="202"/>
      <c r="D16" s="202"/>
      <c r="E16" s="202"/>
      <c r="F16" s="202"/>
      <c r="G16" s="48"/>
      <c r="H16" s="48"/>
      <c r="I16" s="48"/>
      <c r="J16" s="47"/>
    </row>
    <row r="17" spans="1:10" ht="15" customHeight="1" x14ac:dyDescent="0.25">
      <c r="A17" s="41"/>
      <c r="B17" s="202" t="s">
        <v>139</v>
      </c>
      <c r="C17" s="202"/>
      <c r="D17" s="202"/>
      <c r="E17" s="202"/>
      <c r="F17" s="202"/>
      <c r="G17" s="46"/>
      <c r="H17" s="226"/>
      <c r="I17" s="227"/>
      <c r="J17" s="47"/>
    </row>
    <row r="18" spans="1:10" ht="23.25" customHeight="1" x14ac:dyDescent="0.25">
      <c r="A18" s="41"/>
      <c r="B18" s="202"/>
      <c r="C18" s="202"/>
      <c r="D18" s="202"/>
      <c r="E18" s="202"/>
      <c r="F18" s="202"/>
      <c r="G18" s="48"/>
      <c r="H18" s="48"/>
      <c r="I18" s="48"/>
      <c r="J18" s="47"/>
    </row>
    <row r="19" spans="1:10" x14ac:dyDescent="0.25">
      <c r="A19" s="41"/>
      <c r="B19" s="222" t="s">
        <v>140</v>
      </c>
      <c r="C19" s="222"/>
      <c r="D19" s="222"/>
      <c r="E19" s="222"/>
      <c r="F19" s="222"/>
      <c r="G19" s="46"/>
      <c r="H19" s="226"/>
      <c r="I19" s="227"/>
      <c r="J19" s="47"/>
    </row>
    <row r="20" spans="1:10" x14ac:dyDescent="0.25">
      <c r="A20" s="41"/>
      <c r="B20" s="222"/>
      <c r="C20" s="222"/>
      <c r="D20" s="222"/>
      <c r="E20" s="222"/>
      <c r="F20" s="222"/>
      <c r="G20" s="44"/>
      <c r="H20" s="44"/>
      <c r="I20" s="44"/>
      <c r="J20" s="47"/>
    </row>
    <row r="21" spans="1:10" ht="15" customHeight="1" x14ac:dyDescent="0.25">
      <c r="A21" s="41"/>
      <c r="B21" s="222" t="s">
        <v>141</v>
      </c>
      <c r="C21" s="222"/>
      <c r="D21" s="222"/>
      <c r="E21" s="222"/>
      <c r="F21" s="222"/>
      <c r="G21" s="66"/>
      <c r="H21" s="261"/>
      <c r="I21" s="262"/>
      <c r="J21" s="45"/>
    </row>
    <row r="22" spans="1:10" x14ac:dyDescent="0.25">
      <c r="A22" s="43"/>
      <c r="B22" s="222"/>
      <c r="C22" s="222"/>
      <c r="D22" s="222"/>
      <c r="E22" s="222"/>
      <c r="F22" s="222"/>
      <c r="G22" s="46"/>
      <c r="H22" s="67"/>
      <c r="I22" s="67"/>
      <c r="J22" s="40"/>
    </row>
    <row r="23" spans="1:10" ht="30.75" customHeight="1" x14ac:dyDescent="0.25">
      <c r="A23" s="41"/>
      <c r="B23" s="202" t="s">
        <v>142</v>
      </c>
      <c r="C23" s="202"/>
      <c r="D23" s="202"/>
      <c r="E23" s="202"/>
      <c r="F23" s="202"/>
      <c r="G23" s="202"/>
      <c r="H23" s="202"/>
      <c r="I23" s="202"/>
      <c r="J23" s="40"/>
    </row>
    <row r="24" spans="1:10" x14ac:dyDescent="0.25">
      <c r="A24" s="41"/>
      <c r="B24" s="39"/>
      <c r="C24" s="39"/>
      <c r="D24" s="39"/>
      <c r="E24" s="39"/>
      <c r="F24" s="39"/>
      <c r="G24" s="39"/>
      <c r="H24" s="39"/>
      <c r="I24" s="39"/>
      <c r="J24" s="40"/>
    </row>
    <row r="25" spans="1:10" x14ac:dyDescent="0.25">
      <c r="A25" s="41"/>
      <c r="B25" s="39"/>
      <c r="C25" s="39"/>
      <c r="D25" s="39"/>
      <c r="E25" s="39"/>
      <c r="F25" s="39"/>
      <c r="G25" s="39"/>
      <c r="H25" s="39"/>
      <c r="I25" s="39"/>
      <c r="J25" s="40"/>
    </row>
    <row r="26" spans="1:10" x14ac:dyDescent="0.25">
      <c r="A26" s="41"/>
      <c r="B26" s="39"/>
      <c r="C26" s="39"/>
      <c r="D26" s="39"/>
      <c r="E26" s="39"/>
      <c r="F26" s="39"/>
      <c r="G26" s="39"/>
      <c r="H26" s="39"/>
      <c r="I26" s="39"/>
      <c r="J26" s="40"/>
    </row>
    <row r="27" spans="1:10" x14ac:dyDescent="0.25">
      <c r="A27" s="41"/>
      <c r="B27" s="39"/>
      <c r="C27" s="39"/>
      <c r="D27" s="39"/>
      <c r="E27" s="39"/>
      <c r="F27" s="39"/>
      <c r="G27" s="39"/>
      <c r="H27" s="39"/>
      <c r="I27" s="39"/>
      <c r="J27" s="40"/>
    </row>
    <row r="28" spans="1:10" x14ac:dyDescent="0.25">
      <c r="A28" s="41"/>
      <c r="B28" s="39"/>
      <c r="C28" s="39"/>
      <c r="D28" s="39"/>
      <c r="E28" s="39"/>
      <c r="F28" s="39"/>
      <c r="G28" s="39"/>
      <c r="H28" s="39"/>
      <c r="I28" s="39"/>
      <c r="J28" s="40"/>
    </row>
    <row r="29" spans="1:10" x14ac:dyDescent="0.25">
      <c r="A29" s="41"/>
      <c r="B29" s="39"/>
      <c r="C29" s="39"/>
      <c r="D29" s="39"/>
      <c r="E29" s="39"/>
      <c r="F29" s="39"/>
      <c r="G29" s="39"/>
      <c r="H29" s="39"/>
      <c r="I29" s="39"/>
      <c r="J29" s="40"/>
    </row>
    <row r="30" spans="1:10" x14ac:dyDescent="0.25">
      <c r="A30" s="41"/>
      <c r="B30" s="39"/>
      <c r="C30" s="39"/>
      <c r="D30" s="39"/>
      <c r="E30" s="39"/>
      <c r="F30" s="39"/>
      <c r="G30" s="39"/>
      <c r="H30" s="39"/>
      <c r="I30" s="39"/>
      <c r="J30" s="40"/>
    </row>
    <row r="31" spans="1:10" x14ac:dyDescent="0.25">
      <c r="A31" s="41"/>
      <c r="B31" s="39"/>
      <c r="C31" s="39"/>
      <c r="D31" s="39"/>
      <c r="E31" s="39"/>
      <c r="F31" s="39"/>
      <c r="G31" s="39"/>
      <c r="H31" s="39"/>
      <c r="I31" s="39"/>
      <c r="J31" s="40"/>
    </row>
    <row r="32" spans="1:10" x14ac:dyDescent="0.25">
      <c r="A32" s="41"/>
      <c r="B32" s="39"/>
      <c r="C32" s="39"/>
      <c r="D32" s="39"/>
      <c r="E32" s="39"/>
      <c r="F32" s="39"/>
      <c r="G32" s="39"/>
      <c r="H32" s="39"/>
      <c r="I32" s="39"/>
      <c r="J32" s="40"/>
    </row>
    <row r="33" spans="1:10" x14ac:dyDescent="0.25">
      <c r="A33" s="41"/>
      <c r="B33" s="39"/>
      <c r="C33" s="39"/>
      <c r="D33" s="39"/>
      <c r="E33" s="39"/>
      <c r="F33" s="39"/>
      <c r="G33" s="39"/>
      <c r="H33" s="39"/>
      <c r="I33" s="39"/>
      <c r="J33" s="40"/>
    </row>
    <row r="34" spans="1:10" x14ac:dyDescent="0.25">
      <c r="A34" s="41"/>
      <c r="B34" s="39" t="s">
        <v>143</v>
      </c>
      <c r="C34" s="39"/>
      <c r="D34" s="39"/>
      <c r="E34" s="39"/>
      <c r="F34" s="39"/>
      <c r="G34" s="39"/>
      <c r="H34" s="39"/>
      <c r="I34" s="39"/>
      <c r="J34" s="40"/>
    </row>
    <row r="35" spans="1:10" x14ac:dyDescent="0.25">
      <c r="A35" s="41"/>
      <c r="B35" s="39"/>
      <c r="C35" s="39"/>
      <c r="D35" s="39"/>
      <c r="E35" s="39"/>
      <c r="F35" s="39"/>
      <c r="G35" s="39"/>
      <c r="H35" s="39"/>
      <c r="I35" s="39"/>
      <c r="J35" s="40"/>
    </row>
    <row r="36" spans="1:10" x14ac:dyDescent="0.25">
      <c r="A36" s="41"/>
      <c r="B36" s="39"/>
      <c r="C36" s="39" t="s">
        <v>69</v>
      </c>
      <c r="D36" s="39"/>
      <c r="E36" s="39"/>
      <c r="F36" s="39"/>
      <c r="G36" s="39"/>
      <c r="H36" s="39"/>
      <c r="I36" s="39"/>
      <c r="J36" s="40"/>
    </row>
    <row r="37" spans="1:10" x14ac:dyDescent="0.25">
      <c r="A37" s="41"/>
      <c r="B37" s="39"/>
      <c r="C37" s="39"/>
      <c r="D37" s="39"/>
      <c r="E37" s="39"/>
      <c r="F37" s="39"/>
      <c r="G37" s="39"/>
      <c r="H37" s="39"/>
      <c r="I37" s="39"/>
      <c r="J37" s="40"/>
    </row>
    <row r="38" spans="1:10" x14ac:dyDescent="0.25">
      <c r="A38" s="41"/>
      <c r="B38" s="39" t="s">
        <v>144</v>
      </c>
      <c r="C38" s="39"/>
      <c r="D38" s="39"/>
      <c r="E38" s="39"/>
      <c r="F38" s="39"/>
      <c r="G38" s="39"/>
      <c r="H38" s="39"/>
      <c r="I38" s="39"/>
      <c r="J38" s="40"/>
    </row>
    <row r="39" spans="1:10" x14ac:dyDescent="0.25">
      <c r="A39" s="41"/>
      <c r="B39" s="39"/>
      <c r="C39" s="39"/>
      <c r="D39" s="39"/>
      <c r="E39" s="39"/>
      <c r="F39" s="39"/>
      <c r="G39" s="39"/>
      <c r="H39" s="39"/>
      <c r="I39" s="39"/>
      <c r="J39" s="40"/>
    </row>
    <row r="40" spans="1:10" x14ac:dyDescent="0.25">
      <c r="A40" s="41"/>
      <c r="B40" s="39"/>
      <c r="C40" s="39"/>
      <c r="D40" s="39"/>
      <c r="E40" s="39"/>
      <c r="F40" s="39"/>
      <c r="G40" s="39"/>
      <c r="H40" s="39"/>
      <c r="I40" s="39"/>
      <c r="J40" s="40"/>
    </row>
    <row r="41" spans="1:10" x14ac:dyDescent="0.25">
      <c r="A41" s="41"/>
      <c r="B41" s="39"/>
      <c r="C41" s="39"/>
      <c r="D41" s="39"/>
      <c r="E41" s="39"/>
      <c r="F41" s="39"/>
      <c r="G41" s="39"/>
      <c r="H41" s="39"/>
      <c r="I41" s="39"/>
      <c r="J41" s="40"/>
    </row>
    <row r="42" spans="1:10" x14ac:dyDescent="0.25">
      <c r="A42" s="41"/>
      <c r="B42" s="39"/>
      <c r="C42" s="39"/>
      <c r="D42" s="39"/>
      <c r="E42" s="39"/>
      <c r="F42" s="39"/>
      <c r="G42" s="39"/>
      <c r="H42" s="39"/>
      <c r="I42" s="39"/>
      <c r="J42" s="40"/>
    </row>
    <row r="43" spans="1:10" x14ac:dyDescent="0.25">
      <c r="A43" s="41"/>
      <c r="B43" s="39"/>
      <c r="C43" s="39"/>
      <c r="D43" s="39"/>
      <c r="E43" s="39"/>
      <c r="F43" s="39"/>
      <c r="G43" s="257"/>
      <c r="H43" s="258"/>
      <c r="I43" s="259"/>
      <c r="J43" s="40"/>
    </row>
    <row r="44" spans="1:10" x14ac:dyDescent="0.25">
      <c r="A44" s="41"/>
      <c r="B44" s="39"/>
      <c r="C44" s="39"/>
      <c r="D44" s="39"/>
      <c r="E44" s="39"/>
      <c r="F44" s="39"/>
      <c r="G44" s="39"/>
      <c r="H44" s="39"/>
      <c r="I44" s="39"/>
      <c r="J44" s="40"/>
    </row>
    <row r="45" spans="1:10" x14ac:dyDescent="0.25">
      <c r="A45" s="41"/>
      <c r="B45" s="49" t="s">
        <v>70</v>
      </c>
      <c r="C45" s="39"/>
      <c r="D45" s="39"/>
      <c r="E45" s="39"/>
      <c r="F45" s="39"/>
      <c r="G45" s="39"/>
      <c r="H45" s="39"/>
      <c r="I45" s="39"/>
      <c r="J45" s="40"/>
    </row>
    <row r="46" spans="1:10" x14ac:dyDescent="0.25">
      <c r="A46" s="41"/>
      <c r="B46" s="249"/>
      <c r="C46" s="250"/>
      <c r="D46" s="250"/>
      <c r="E46" s="250"/>
      <c r="F46" s="250"/>
      <c r="G46" s="250"/>
      <c r="H46" s="250"/>
      <c r="I46" s="251"/>
      <c r="J46" s="40"/>
    </row>
    <row r="47" spans="1:10" ht="29.25" customHeight="1" x14ac:dyDescent="0.25">
      <c r="A47" s="41"/>
      <c r="B47" s="252"/>
      <c r="C47" s="253"/>
      <c r="D47" s="253"/>
      <c r="E47" s="253"/>
      <c r="F47" s="253"/>
      <c r="G47" s="253"/>
      <c r="H47" s="253"/>
      <c r="I47" s="254"/>
      <c r="J47" s="40"/>
    </row>
    <row r="48" spans="1:10" x14ac:dyDescent="0.25">
      <c r="A48" s="41"/>
      <c r="B48" s="39"/>
      <c r="C48" s="39"/>
      <c r="D48" s="39"/>
      <c r="E48" s="39"/>
      <c r="F48" s="39"/>
      <c r="G48" s="39"/>
      <c r="H48" s="39"/>
      <c r="I48" s="39"/>
      <c r="J48" s="40"/>
    </row>
    <row r="49" spans="1:10" ht="15" customHeight="1" x14ac:dyDescent="0.25">
      <c r="A49" s="41"/>
      <c r="B49" s="221" t="s">
        <v>71</v>
      </c>
      <c r="C49" s="221"/>
      <c r="D49" s="221"/>
      <c r="E49" s="221"/>
      <c r="F49" s="221"/>
      <c r="G49" s="221"/>
      <c r="H49" s="221"/>
      <c r="I49" s="221"/>
      <c r="J49" s="40"/>
    </row>
    <row r="50" spans="1:10" x14ac:dyDescent="0.25">
      <c r="A50" s="41"/>
      <c r="B50" s="260"/>
      <c r="C50" s="260"/>
      <c r="D50" s="260"/>
      <c r="E50" s="260"/>
      <c r="F50" s="260"/>
      <c r="G50" s="260"/>
      <c r="H50" s="260"/>
      <c r="I50" s="260"/>
      <c r="J50" s="40"/>
    </row>
    <row r="51" spans="1:10" x14ac:dyDescent="0.25">
      <c r="A51" s="41"/>
      <c r="B51" s="249"/>
      <c r="C51" s="250"/>
      <c r="D51" s="250"/>
      <c r="E51" s="250"/>
      <c r="F51" s="250"/>
      <c r="G51" s="250"/>
      <c r="H51" s="250"/>
      <c r="I51" s="251"/>
      <c r="J51" s="40"/>
    </row>
    <row r="52" spans="1:10" ht="33" customHeight="1" x14ac:dyDescent="0.25">
      <c r="A52" s="41"/>
      <c r="B52" s="252"/>
      <c r="C52" s="253"/>
      <c r="D52" s="253"/>
      <c r="E52" s="253"/>
      <c r="F52" s="253"/>
      <c r="G52" s="253"/>
      <c r="H52" s="253"/>
      <c r="I52" s="254"/>
      <c r="J52" s="40"/>
    </row>
    <row r="53" spans="1:10" x14ac:dyDescent="0.25">
      <c r="A53" s="41"/>
      <c r="B53" s="39"/>
      <c r="C53" s="39"/>
      <c r="D53" s="39"/>
      <c r="E53" s="39"/>
      <c r="F53" s="39"/>
      <c r="G53" s="39"/>
      <c r="H53" s="39"/>
      <c r="I53" s="39"/>
      <c r="J53" s="40"/>
    </row>
    <row r="54" spans="1:10" ht="87" customHeight="1" x14ac:dyDescent="0.25">
      <c r="A54" s="41"/>
      <c r="B54" s="202" t="s">
        <v>166</v>
      </c>
      <c r="C54" s="202"/>
      <c r="D54" s="202"/>
      <c r="E54" s="202"/>
      <c r="F54" s="202"/>
      <c r="G54" s="202"/>
      <c r="H54" s="202"/>
      <c r="I54" s="202"/>
      <c r="J54" s="40"/>
    </row>
    <row r="55" spans="1:10" ht="72" customHeight="1" x14ac:dyDescent="0.25">
      <c r="A55" s="41"/>
      <c r="B55" s="260" t="s">
        <v>72</v>
      </c>
      <c r="C55" s="260"/>
      <c r="D55" s="260"/>
      <c r="E55" s="260"/>
      <c r="F55" s="260"/>
      <c r="G55" s="260"/>
      <c r="H55" s="260"/>
      <c r="I55" s="260"/>
      <c r="J55" s="40"/>
    </row>
    <row r="56" spans="1:10" x14ac:dyDescent="0.25">
      <c r="A56" s="41"/>
      <c r="B56" s="249"/>
      <c r="C56" s="250"/>
      <c r="D56" s="250"/>
      <c r="E56" s="250"/>
      <c r="F56" s="250"/>
      <c r="G56" s="250"/>
      <c r="H56" s="250"/>
      <c r="I56" s="251"/>
      <c r="J56" s="40"/>
    </row>
    <row r="57" spans="1:10" ht="32.25" customHeight="1" x14ac:dyDescent="0.25">
      <c r="A57" s="41"/>
      <c r="B57" s="252"/>
      <c r="C57" s="253"/>
      <c r="D57" s="253"/>
      <c r="E57" s="253"/>
      <c r="F57" s="253"/>
      <c r="G57" s="253"/>
      <c r="H57" s="253"/>
      <c r="I57" s="254"/>
      <c r="J57" s="40"/>
    </row>
    <row r="58" spans="1:10" x14ac:dyDescent="0.25">
      <c r="A58" s="41"/>
      <c r="B58" s="39"/>
      <c r="C58" s="39"/>
      <c r="D58" s="39"/>
      <c r="E58" s="39"/>
      <c r="F58" s="39"/>
      <c r="G58" s="39"/>
      <c r="H58" s="39"/>
      <c r="I58" s="39"/>
      <c r="J58" s="40"/>
    </row>
    <row r="59" spans="1:10" x14ac:dyDescent="0.25">
      <c r="A59" s="255" t="s">
        <v>73</v>
      </c>
      <c r="B59" s="256"/>
      <c r="C59" s="256"/>
      <c r="D59" s="256"/>
      <c r="E59" s="39"/>
      <c r="F59" s="39"/>
      <c r="G59" s="39"/>
      <c r="H59" s="39"/>
      <c r="I59" s="39"/>
      <c r="J59" s="40"/>
    </row>
    <row r="60" spans="1:10" ht="63.75" customHeight="1" x14ac:dyDescent="0.25">
      <c r="A60" s="41"/>
      <c r="B60" s="202" t="s">
        <v>74</v>
      </c>
      <c r="C60" s="202"/>
      <c r="D60" s="202"/>
      <c r="E60" s="202"/>
      <c r="F60" s="202"/>
      <c r="G60" s="202"/>
      <c r="H60" s="202"/>
      <c r="I60" s="202"/>
      <c r="J60" s="42"/>
    </row>
    <row r="61" spans="1:10" x14ac:dyDescent="0.25">
      <c r="A61" s="41"/>
      <c r="B61" s="39"/>
      <c r="C61" s="39"/>
      <c r="D61" s="39"/>
      <c r="E61" s="39"/>
      <c r="F61" s="39"/>
      <c r="G61" s="39"/>
      <c r="H61" s="39"/>
      <c r="I61" s="39"/>
      <c r="J61" s="40"/>
    </row>
    <row r="62" spans="1:10" x14ac:dyDescent="0.25">
      <c r="A62" s="41"/>
      <c r="B62" s="39"/>
      <c r="C62" s="203" t="s">
        <v>75</v>
      </c>
      <c r="D62" s="204"/>
      <c r="E62" s="204"/>
      <c r="F62" s="204"/>
      <c r="G62" s="204"/>
      <c r="H62" s="204"/>
      <c r="I62" s="205"/>
      <c r="J62" s="40"/>
    </row>
    <row r="63" spans="1:10" x14ac:dyDescent="0.25">
      <c r="A63" s="41"/>
      <c r="B63" s="39"/>
      <c r="C63" s="206" t="s">
        <v>76</v>
      </c>
      <c r="D63" s="207"/>
      <c r="E63" s="207"/>
      <c r="F63" s="208"/>
      <c r="G63" s="209"/>
      <c r="H63" s="210"/>
      <c r="I63" s="211"/>
      <c r="J63" s="40"/>
    </row>
    <row r="64" spans="1:10" x14ac:dyDescent="0.25">
      <c r="A64" s="41"/>
      <c r="B64" s="39"/>
      <c r="C64" s="206" t="s">
        <v>77</v>
      </c>
      <c r="D64" s="207"/>
      <c r="E64" s="207"/>
      <c r="F64" s="208"/>
      <c r="G64" s="209"/>
      <c r="H64" s="210"/>
      <c r="I64" s="211"/>
      <c r="J64" s="40"/>
    </row>
    <row r="65" spans="1:10" x14ac:dyDescent="0.25">
      <c r="A65" s="41"/>
      <c r="B65" s="39"/>
      <c r="C65" s="206" t="s">
        <v>78</v>
      </c>
      <c r="D65" s="207"/>
      <c r="E65" s="207"/>
      <c r="F65" s="208"/>
      <c r="G65" s="209"/>
      <c r="H65" s="210"/>
      <c r="I65" s="211"/>
      <c r="J65" s="40"/>
    </row>
    <row r="66" spans="1:10" x14ac:dyDescent="0.25">
      <c r="A66" s="41"/>
      <c r="B66" s="39"/>
      <c r="C66" s="206" t="s">
        <v>79</v>
      </c>
      <c r="D66" s="207"/>
      <c r="E66" s="207"/>
      <c r="F66" s="208"/>
      <c r="G66" s="209"/>
      <c r="H66" s="210"/>
      <c r="I66" s="211"/>
      <c r="J66" s="40"/>
    </row>
    <row r="67" spans="1:10" x14ac:dyDescent="0.25">
      <c r="A67" s="41"/>
      <c r="B67" s="39"/>
      <c r="C67" s="206" t="s">
        <v>80</v>
      </c>
      <c r="D67" s="207"/>
      <c r="E67" s="207"/>
      <c r="F67" s="208"/>
      <c r="G67" s="209"/>
      <c r="H67" s="210"/>
      <c r="I67" s="211"/>
      <c r="J67" s="40"/>
    </row>
    <row r="68" spans="1:10" x14ac:dyDescent="0.25">
      <c r="A68" s="41"/>
      <c r="B68" s="39"/>
      <c r="C68" s="206" t="s">
        <v>81</v>
      </c>
      <c r="D68" s="207"/>
      <c r="E68" s="207"/>
      <c r="F68" s="208"/>
      <c r="G68" s="209"/>
      <c r="H68" s="210"/>
      <c r="I68" s="211"/>
      <c r="J68" s="40"/>
    </row>
    <row r="69" spans="1:10" x14ac:dyDescent="0.25">
      <c r="A69" s="41"/>
      <c r="B69" s="39"/>
      <c r="C69" s="206" t="s">
        <v>82</v>
      </c>
      <c r="D69" s="207"/>
      <c r="E69" s="207"/>
      <c r="F69" s="208"/>
      <c r="G69" s="209"/>
      <c r="H69" s="210"/>
      <c r="I69" s="211"/>
      <c r="J69" s="40"/>
    </row>
    <row r="70" spans="1:10" x14ac:dyDescent="0.25">
      <c r="A70" s="41"/>
      <c r="B70" s="39"/>
      <c r="C70" s="206" t="s">
        <v>83</v>
      </c>
      <c r="D70" s="207"/>
      <c r="E70" s="207"/>
      <c r="F70" s="208"/>
      <c r="G70" s="209"/>
      <c r="H70" s="210"/>
      <c r="I70" s="211"/>
      <c r="J70" s="40"/>
    </row>
    <row r="71" spans="1:10" x14ac:dyDescent="0.25">
      <c r="A71" s="41"/>
      <c r="B71" s="39"/>
      <c r="C71" s="39"/>
      <c r="D71" s="44"/>
      <c r="E71" s="44"/>
      <c r="F71" s="44"/>
      <c r="G71" s="44"/>
      <c r="H71" s="44"/>
      <c r="I71" s="44"/>
      <c r="J71" s="40"/>
    </row>
    <row r="72" spans="1:10" ht="85.5" customHeight="1" x14ac:dyDescent="0.25">
      <c r="A72" s="41"/>
      <c r="B72" s="202" t="s">
        <v>111</v>
      </c>
      <c r="C72" s="202"/>
      <c r="D72" s="202"/>
      <c r="E72" s="202"/>
      <c r="F72" s="202"/>
      <c r="G72" s="202"/>
      <c r="H72" s="202"/>
      <c r="I72" s="202"/>
      <c r="J72" s="42"/>
    </row>
    <row r="73" spans="1:10" x14ac:dyDescent="0.25">
      <c r="A73" s="232"/>
      <c r="B73" s="233"/>
      <c r="C73" s="212"/>
      <c r="D73" s="213"/>
      <c r="E73" s="213"/>
      <c r="F73" s="213"/>
      <c r="G73" s="213"/>
      <c r="H73" s="213"/>
      <c r="I73" s="214"/>
      <c r="J73" s="45"/>
    </row>
    <row r="74" spans="1:10" x14ac:dyDescent="0.25">
      <c r="A74" s="232"/>
      <c r="B74" s="233"/>
      <c r="C74" s="215"/>
      <c r="D74" s="216"/>
      <c r="E74" s="216"/>
      <c r="F74" s="216"/>
      <c r="G74" s="216"/>
      <c r="H74" s="216"/>
      <c r="I74" s="217"/>
      <c r="J74" s="45"/>
    </row>
    <row r="75" spans="1:10" x14ac:dyDescent="0.25">
      <c r="A75" s="232"/>
      <c r="B75" s="233"/>
      <c r="C75" s="215"/>
      <c r="D75" s="216"/>
      <c r="E75" s="216"/>
      <c r="F75" s="216"/>
      <c r="G75" s="216"/>
      <c r="H75" s="216"/>
      <c r="I75" s="217"/>
      <c r="J75" s="45"/>
    </row>
    <row r="76" spans="1:10" x14ac:dyDescent="0.25">
      <c r="A76" s="232"/>
      <c r="B76" s="233"/>
      <c r="C76" s="215"/>
      <c r="D76" s="216"/>
      <c r="E76" s="216"/>
      <c r="F76" s="216"/>
      <c r="G76" s="216"/>
      <c r="H76" s="216"/>
      <c r="I76" s="217"/>
      <c r="J76" s="45"/>
    </row>
    <row r="77" spans="1:10" x14ac:dyDescent="0.25">
      <c r="A77" s="232"/>
      <c r="B77" s="233"/>
      <c r="C77" s="215"/>
      <c r="D77" s="216"/>
      <c r="E77" s="216"/>
      <c r="F77" s="216"/>
      <c r="G77" s="216"/>
      <c r="H77" s="216"/>
      <c r="I77" s="217"/>
      <c r="J77" s="45"/>
    </row>
    <row r="78" spans="1:10" x14ac:dyDescent="0.25">
      <c r="A78" s="232"/>
      <c r="B78" s="233"/>
      <c r="C78" s="215"/>
      <c r="D78" s="216"/>
      <c r="E78" s="216"/>
      <c r="F78" s="216"/>
      <c r="G78" s="216"/>
      <c r="H78" s="216"/>
      <c r="I78" s="217"/>
      <c r="J78" s="45"/>
    </row>
    <row r="79" spans="1:10" x14ac:dyDescent="0.25">
      <c r="A79" s="232"/>
      <c r="B79" s="233"/>
      <c r="C79" s="218"/>
      <c r="D79" s="219"/>
      <c r="E79" s="219"/>
      <c r="F79" s="219"/>
      <c r="G79" s="219"/>
      <c r="H79" s="219"/>
      <c r="I79" s="220"/>
      <c r="J79" s="45"/>
    </row>
    <row r="80" spans="1:10" x14ac:dyDescent="0.25">
      <c r="A80" s="50"/>
      <c r="B80" s="44"/>
      <c r="C80" s="80"/>
      <c r="D80" s="80"/>
      <c r="E80" s="80"/>
      <c r="F80" s="80"/>
      <c r="G80" s="80"/>
      <c r="H80" s="80"/>
      <c r="I80" s="80"/>
      <c r="J80" s="45"/>
    </row>
    <row r="81" spans="1:10" ht="122.25" customHeight="1" x14ac:dyDescent="0.25">
      <c r="A81" s="50"/>
      <c r="B81" s="222" t="s">
        <v>165</v>
      </c>
      <c r="C81" s="222"/>
      <c r="D81" s="222"/>
      <c r="E81" s="222"/>
      <c r="F81" s="222"/>
      <c r="G81" s="222"/>
      <c r="H81" s="222"/>
      <c r="I81" s="222"/>
      <c r="J81" s="45"/>
    </row>
    <row r="82" spans="1:10" x14ac:dyDescent="0.25">
      <c r="A82" s="50"/>
      <c r="B82" s="44"/>
      <c r="C82" s="39"/>
      <c r="D82" s="39"/>
      <c r="E82" s="39"/>
      <c r="F82" s="39"/>
      <c r="G82" s="39"/>
      <c r="H82" s="39"/>
      <c r="I82" s="39"/>
      <c r="J82" s="45"/>
    </row>
    <row r="83" spans="1:10" x14ac:dyDescent="0.25">
      <c r="A83" s="51" t="s">
        <v>84</v>
      </c>
      <c r="B83" s="52"/>
      <c r="C83" s="52"/>
      <c r="D83" s="52"/>
      <c r="E83" s="52"/>
      <c r="F83" s="39"/>
      <c r="G83" s="39"/>
      <c r="H83" s="39"/>
      <c r="I83" s="39"/>
      <c r="J83" s="40"/>
    </row>
    <row r="84" spans="1:10" ht="32.25" customHeight="1" x14ac:dyDescent="0.25">
      <c r="A84" s="41"/>
      <c r="B84" s="221" t="s">
        <v>85</v>
      </c>
      <c r="C84" s="221"/>
      <c r="D84" s="221"/>
      <c r="E84" s="221"/>
      <c r="F84" s="221"/>
      <c r="G84" s="221"/>
      <c r="H84" s="221"/>
      <c r="I84" s="221"/>
      <c r="J84" s="42"/>
    </row>
    <row r="85" spans="1:10" ht="30" customHeight="1" x14ac:dyDescent="0.25">
      <c r="A85" s="41"/>
      <c r="B85" s="202" t="s">
        <v>86</v>
      </c>
      <c r="C85" s="202"/>
      <c r="D85" s="202"/>
      <c r="E85" s="202"/>
      <c r="F85" s="202"/>
      <c r="G85" s="202"/>
      <c r="H85" s="202"/>
      <c r="I85" s="202"/>
      <c r="J85" s="40"/>
    </row>
    <row r="86" spans="1:10" x14ac:dyDescent="0.25">
      <c r="A86" s="41"/>
      <c r="B86" s="39"/>
      <c r="C86" s="39"/>
      <c r="D86" s="39"/>
      <c r="E86" s="39"/>
      <c r="F86" s="39"/>
      <c r="G86" s="39"/>
      <c r="H86" s="39"/>
      <c r="I86" s="39"/>
      <c r="J86" s="40"/>
    </row>
    <row r="87" spans="1:10" x14ac:dyDescent="0.25">
      <c r="A87" s="41"/>
      <c r="B87" s="39"/>
      <c r="C87" s="39"/>
      <c r="D87" s="39"/>
      <c r="E87" s="39"/>
      <c r="F87" s="39"/>
      <c r="G87" s="39"/>
      <c r="H87" s="39"/>
      <c r="I87" s="39"/>
      <c r="J87" s="40"/>
    </row>
    <row r="88" spans="1:10" x14ac:dyDescent="0.25">
      <c r="A88" s="41"/>
      <c r="B88" s="39"/>
      <c r="C88" s="39"/>
      <c r="D88" s="39"/>
      <c r="E88" s="39"/>
      <c r="F88" s="39"/>
      <c r="G88" s="39"/>
      <c r="H88" s="39"/>
      <c r="I88" s="39"/>
      <c r="J88" s="40"/>
    </row>
    <row r="89" spans="1:10" x14ac:dyDescent="0.25">
      <c r="A89" s="41"/>
      <c r="B89" s="39"/>
      <c r="C89" s="39"/>
      <c r="D89" s="39"/>
      <c r="E89" s="39"/>
      <c r="F89" s="39"/>
      <c r="G89" s="39"/>
      <c r="H89" s="39"/>
      <c r="I89" s="39"/>
      <c r="J89" s="40"/>
    </row>
    <row r="90" spans="1:10" x14ac:dyDescent="0.25">
      <c r="A90" s="41"/>
      <c r="B90" s="39"/>
      <c r="C90" s="39"/>
      <c r="D90" s="39"/>
      <c r="E90" s="39"/>
      <c r="F90" s="223"/>
      <c r="G90" s="224"/>
      <c r="H90" s="224"/>
      <c r="I90" s="225"/>
      <c r="J90" s="40"/>
    </row>
    <row r="91" spans="1:10" x14ac:dyDescent="0.25">
      <c r="A91" s="41"/>
      <c r="B91" s="39"/>
      <c r="C91" s="39"/>
      <c r="D91" s="39"/>
      <c r="E91" s="39"/>
      <c r="F91" s="39"/>
      <c r="G91" s="39"/>
      <c r="H91" s="39"/>
      <c r="I91" s="39"/>
      <c r="J91" s="40"/>
    </row>
    <row r="92" spans="1:10" x14ac:dyDescent="0.25">
      <c r="A92" s="41"/>
      <c r="B92" s="39"/>
      <c r="C92" s="39"/>
      <c r="D92" s="39"/>
      <c r="E92" s="39"/>
      <c r="F92" s="39"/>
      <c r="G92" s="39"/>
      <c r="H92" s="39"/>
      <c r="I92" s="39"/>
      <c r="J92" s="40"/>
    </row>
    <row r="93" spans="1:10" ht="15" customHeight="1" x14ac:dyDescent="0.25">
      <c r="A93" s="41"/>
      <c r="B93" s="221" t="s">
        <v>87</v>
      </c>
      <c r="C93" s="221"/>
      <c r="D93" s="221"/>
      <c r="E93" s="221"/>
      <c r="F93" s="221"/>
      <c r="G93" s="221"/>
      <c r="H93" s="221"/>
      <c r="I93" s="221"/>
      <c r="J93" s="40"/>
    </row>
    <row r="94" spans="1:10" ht="59.25" customHeight="1" x14ac:dyDescent="0.25">
      <c r="A94" s="41"/>
      <c r="B94" s="39"/>
      <c r="C94" s="231" t="s">
        <v>88</v>
      </c>
      <c r="D94" s="231"/>
      <c r="E94" s="231"/>
      <c r="F94" s="231"/>
      <c r="G94" s="231"/>
      <c r="H94" s="231"/>
      <c r="I94" s="231"/>
      <c r="J94" s="53"/>
    </row>
    <row r="95" spans="1:10" x14ac:dyDescent="0.25">
      <c r="A95" s="43"/>
      <c r="B95" s="46"/>
      <c r="C95" s="39"/>
      <c r="D95" s="39"/>
      <c r="E95" s="39"/>
      <c r="F95" s="239"/>
      <c r="G95" s="240"/>
      <c r="H95" s="240"/>
      <c r="I95" s="241"/>
      <c r="J95" s="45"/>
    </row>
    <row r="96" spans="1:10" x14ac:dyDescent="0.25">
      <c r="A96" s="43"/>
      <c r="B96" s="46"/>
      <c r="C96" s="46"/>
      <c r="D96" s="46"/>
      <c r="E96" s="46"/>
      <c r="F96" s="46"/>
      <c r="G96" s="46"/>
      <c r="H96" s="46"/>
      <c r="I96" s="46"/>
      <c r="J96" s="45"/>
    </row>
    <row r="97" spans="1:10" ht="15" customHeight="1" x14ac:dyDescent="0.25">
      <c r="A97" s="41"/>
      <c r="B97" s="221" t="s">
        <v>89</v>
      </c>
      <c r="C97" s="221"/>
      <c r="D97" s="221"/>
      <c r="E97" s="221"/>
      <c r="F97" s="221"/>
      <c r="G97" s="221"/>
      <c r="H97" s="221"/>
      <c r="I97" s="221"/>
      <c r="J97" s="40"/>
    </row>
    <row r="98" spans="1:10" ht="88.5" customHeight="1" x14ac:dyDescent="0.25">
      <c r="A98" s="41"/>
      <c r="B98" s="39"/>
      <c r="C98" s="231" t="s">
        <v>90</v>
      </c>
      <c r="D98" s="231"/>
      <c r="E98" s="231"/>
      <c r="F98" s="231"/>
      <c r="G98" s="231"/>
      <c r="H98" s="231"/>
      <c r="I98" s="231"/>
      <c r="J98" s="53"/>
    </row>
    <row r="99" spans="1:10" x14ac:dyDescent="0.25">
      <c r="A99" s="41"/>
      <c r="B99" s="39"/>
      <c r="C99" s="39" t="s">
        <v>91</v>
      </c>
      <c r="D99" s="234"/>
      <c r="E99" s="235"/>
      <c r="F99" s="242" t="s">
        <v>92</v>
      </c>
      <c r="G99" s="243"/>
      <c r="H99" s="226"/>
      <c r="I99" s="227"/>
      <c r="J99" s="45"/>
    </row>
    <row r="100" spans="1:10" x14ac:dyDescent="0.25">
      <c r="A100" s="74"/>
      <c r="B100" s="73"/>
      <c r="C100" s="73"/>
      <c r="D100" s="75"/>
      <c r="E100" s="75"/>
      <c r="F100" s="76"/>
      <c r="G100" s="76"/>
      <c r="H100" s="75"/>
      <c r="I100" s="75"/>
      <c r="J100" s="77"/>
    </row>
    <row r="101" spans="1:10" ht="48.75" customHeight="1" x14ac:dyDescent="0.25">
      <c r="A101" s="74"/>
      <c r="B101" s="229" t="s">
        <v>155</v>
      </c>
      <c r="C101" s="229"/>
      <c r="D101" s="229"/>
      <c r="E101" s="229"/>
      <c r="F101" s="229"/>
      <c r="G101" s="229"/>
      <c r="H101" s="229"/>
      <c r="I101" s="229"/>
      <c r="J101" s="77"/>
    </row>
    <row r="102" spans="1:10" x14ac:dyDescent="0.25">
      <c r="A102" s="74"/>
      <c r="B102" s="78"/>
      <c r="C102" s="73"/>
      <c r="D102" s="230"/>
      <c r="E102" s="230"/>
      <c r="F102" s="78"/>
      <c r="G102" s="78"/>
      <c r="H102" s="78"/>
      <c r="I102" s="78"/>
      <c r="J102" s="77"/>
    </row>
    <row r="103" spans="1:10" x14ac:dyDescent="0.25">
      <c r="A103" s="74"/>
      <c r="B103" s="73"/>
      <c r="C103" s="78" t="s">
        <v>156</v>
      </c>
      <c r="D103" s="237"/>
      <c r="E103" s="238"/>
      <c r="F103" s="272" t="s">
        <v>157</v>
      </c>
      <c r="G103" s="230"/>
      <c r="H103" s="237"/>
      <c r="I103" s="238"/>
      <c r="J103" s="77"/>
    </row>
    <row r="104" spans="1:10" x14ac:dyDescent="0.25">
      <c r="A104" s="74"/>
      <c r="B104" s="73"/>
      <c r="C104" s="73"/>
      <c r="D104" s="79"/>
      <c r="E104" s="79"/>
      <c r="F104" s="76"/>
      <c r="G104" s="76"/>
      <c r="H104" s="79"/>
      <c r="I104" s="79"/>
      <c r="J104" s="77"/>
    </row>
    <row r="105" spans="1:10" x14ac:dyDescent="0.25">
      <c r="A105" s="74"/>
      <c r="B105" s="73"/>
      <c r="C105" s="273" t="s">
        <v>158</v>
      </c>
      <c r="D105" s="273"/>
      <c r="E105" s="273"/>
      <c r="F105" s="273"/>
      <c r="G105" s="273"/>
      <c r="H105" s="79"/>
      <c r="I105" s="79"/>
      <c r="J105" s="77"/>
    </row>
    <row r="106" spans="1:10" x14ac:dyDescent="0.25">
      <c r="A106" s="74"/>
      <c r="B106" s="73"/>
      <c r="C106" s="273"/>
      <c r="D106" s="273"/>
      <c r="E106" s="273"/>
      <c r="F106" s="273"/>
      <c r="G106" s="273"/>
      <c r="H106" s="234"/>
      <c r="I106" s="235"/>
      <c r="J106" s="77"/>
    </row>
    <row r="107" spans="1:10" x14ac:dyDescent="0.25">
      <c r="A107" s="74"/>
      <c r="B107" s="73"/>
      <c r="C107" s="73"/>
      <c r="D107" s="79"/>
      <c r="E107" s="79"/>
      <c r="F107" s="76"/>
      <c r="G107" s="76"/>
      <c r="H107" s="79"/>
      <c r="I107" s="79"/>
      <c r="J107" s="77"/>
    </row>
    <row r="108" spans="1:10" x14ac:dyDescent="0.25">
      <c r="A108" s="74"/>
      <c r="B108" s="73"/>
      <c r="C108" s="230" t="s">
        <v>159</v>
      </c>
      <c r="D108" s="230"/>
      <c r="E108" s="230"/>
      <c r="F108" s="230"/>
      <c r="G108" s="236"/>
      <c r="H108" s="234"/>
      <c r="I108" s="235"/>
      <c r="J108" s="77"/>
    </row>
    <row r="109" spans="1:10" x14ac:dyDescent="0.25">
      <c r="A109" s="74"/>
      <c r="B109" s="73"/>
      <c r="C109" s="73"/>
      <c r="D109" s="79"/>
      <c r="E109" s="79"/>
      <c r="F109" s="76"/>
      <c r="G109" s="76"/>
      <c r="H109" s="79"/>
      <c r="I109" s="79"/>
      <c r="J109" s="77"/>
    </row>
    <row r="110" spans="1:10" x14ac:dyDescent="0.25">
      <c r="A110" s="74"/>
      <c r="B110" s="73"/>
      <c r="C110" s="230" t="s">
        <v>160</v>
      </c>
      <c r="D110" s="230"/>
      <c r="E110" s="230"/>
      <c r="F110" s="230"/>
      <c r="G110" s="230"/>
      <c r="H110" s="234"/>
      <c r="I110" s="235"/>
      <c r="J110" s="77"/>
    </row>
    <row r="111" spans="1:10" x14ac:dyDescent="0.25">
      <c r="A111" s="74"/>
      <c r="B111" s="73"/>
      <c r="C111" s="73"/>
      <c r="D111" s="79"/>
      <c r="E111" s="79"/>
      <c r="F111" s="76"/>
      <c r="G111" s="76"/>
      <c r="H111" s="79"/>
      <c r="I111" s="79"/>
      <c r="J111" s="77"/>
    </row>
    <row r="112" spans="1:10" x14ac:dyDescent="0.25">
      <c r="A112" s="74"/>
      <c r="B112" s="73"/>
      <c r="C112" s="230" t="s">
        <v>161</v>
      </c>
      <c r="D112" s="230"/>
      <c r="E112" s="230"/>
      <c r="F112" s="230"/>
      <c r="G112" s="230"/>
      <c r="H112" s="234"/>
      <c r="I112" s="235"/>
      <c r="J112" s="77"/>
    </row>
    <row r="113" spans="1:10" x14ac:dyDescent="0.25">
      <c r="A113" s="74"/>
      <c r="B113" s="73"/>
      <c r="C113" s="73"/>
      <c r="D113" s="79"/>
      <c r="E113" s="79"/>
      <c r="F113" s="76"/>
      <c r="G113" s="76"/>
      <c r="H113" s="79"/>
      <c r="I113" s="79"/>
      <c r="J113" s="77"/>
    </row>
    <row r="114" spans="1:10" x14ac:dyDescent="0.25">
      <c r="A114" s="74"/>
      <c r="B114" s="73" t="s">
        <v>162</v>
      </c>
      <c r="C114" s="73"/>
      <c r="D114" s="79"/>
      <c r="E114" s="79"/>
      <c r="F114" s="76"/>
      <c r="G114" s="76"/>
      <c r="H114" s="234"/>
      <c r="I114" s="235"/>
      <c r="J114" s="77"/>
    </row>
    <row r="115" spans="1:10" ht="15" customHeight="1" x14ac:dyDescent="0.25">
      <c r="A115" s="74"/>
      <c r="B115" s="73"/>
      <c r="C115" s="73"/>
      <c r="D115" s="75"/>
      <c r="E115" s="75"/>
      <c r="F115" s="76"/>
      <c r="G115" s="76"/>
      <c r="H115" s="79"/>
      <c r="I115" s="79"/>
      <c r="J115" s="77"/>
    </row>
    <row r="116" spans="1:10" ht="42" customHeight="1" x14ac:dyDescent="0.25">
      <c r="A116" s="74"/>
      <c r="B116" s="229" t="s">
        <v>164</v>
      </c>
      <c r="C116" s="229"/>
      <c r="D116" s="229"/>
      <c r="E116" s="229"/>
      <c r="F116" s="229"/>
      <c r="G116" s="229"/>
      <c r="H116" s="229"/>
      <c r="I116" s="229"/>
      <c r="J116" s="77"/>
    </row>
    <row r="117" spans="1:10" x14ac:dyDescent="0.25">
      <c r="A117" s="74"/>
      <c r="B117" s="78"/>
      <c r="C117" s="73"/>
      <c r="D117" s="230"/>
      <c r="E117" s="230"/>
      <c r="F117" s="78"/>
      <c r="G117" s="78"/>
      <c r="H117" s="78"/>
      <c r="I117" s="78"/>
      <c r="J117" s="77"/>
    </row>
    <row r="118" spans="1:10" x14ac:dyDescent="0.25">
      <c r="A118" s="74"/>
      <c r="B118" s="73"/>
      <c r="C118" s="78" t="s">
        <v>156</v>
      </c>
      <c r="D118" s="237"/>
      <c r="E118" s="238"/>
      <c r="F118" s="272" t="s">
        <v>157</v>
      </c>
      <c r="G118" s="230"/>
      <c r="H118" s="237"/>
      <c r="I118" s="238"/>
      <c r="J118" s="77"/>
    </row>
    <row r="119" spans="1:10" x14ac:dyDescent="0.25">
      <c r="A119" s="74"/>
      <c r="B119" s="73"/>
      <c r="C119" s="73"/>
      <c r="D119" s="79"/>
      <c r="E119" s="79"/>
      <c r="F119" s="76"/>
      <c r="G119" s="76"/>
      <c r="H119" s="79"/>
      <c r="I119" s="79"/>
      <c r="J119" s="77"/>
    </row>
    <row r="120" spans="1:10" x14ac:dyDescent="0.25">
      <c r="A120" s="74"/>
      <c r="B120" s="73"/>
      <c r="C120" s="273" t="s">
        <v>158</v>
      </c>
      <c r="D120" s="273"/>
      <c r="E120" s="273"/>
      <c r="F120" s="273"/>
      <c r="G120" s="273"/>
      <c r="H120" s="79"/>
      <c r="I120" s="79"/>
      <c r="J120" s="77"/>
    </row>
    <row r="121" spans="1:10" x14ac:dyDescent="0.25">
      <c r="A121" s="74"/>
      <c r="B121" s="73"/>
      <c r="C121" s="273"/>
      <c r="D121" s="273"/>
      <c r="E121" s="273"/>
      <c r="F121" s="273"/>
      <c r="G121" s="273"/>
      <c r="H121" s="234"/>
      <c r="I121" s="235"/>
      <c r="J121" s="77"/>
    </row>
    <row r="122" spans="1:10" x14ac:dyDescent="0.25">
      <c r="A122" s="74"/>
      <c r="B122" s="73"/>
      <c r="C122" s="73"/>
      <c r="D122" s="79"/>
      <c r="E122" s="79"/>
      <c r="F122" s="76"/>
      <c r="G122" s="76"/>
      <c r="H122" s="79"/>
      <c r="I122" s="79"/>
      <c r="J122" s="77"/>
    </row>
    <row r="123" spans="1:10" x14ac:dyDescent="0.25">
      <c r="A123" s="74"/>
      <c r="B123" s="73"/>
      <c r="C123" s="230" t="s">
        <v>159</v>
      </c>
      <c r="D123" s="230"/>
      <c r="E123" s="230"/>
      <c r="F123" s="230"/>
      <c r="G123" s="236"/>
      <c r="H123" s="234"/>
      <c r="I123" s="235"/>
      <c r="J123" s="77"/>
    </row>
    <row r="124" spans="1:10" x14ac:dyDescent="0.25">
      <c r="A124" s="74"/>
      <c r="B124" s="73"/>
      <c r="C124" s="73"/>
      <c r="D124" s="79"/>
      <c r="E124" s="79"/>
      <c r="F124" s="76"/>
      <c r="G124" s="76"/>
      <c r="H124" s="79"/>
      <c r="I124" s="79"/>
      <c r="J124" s="77"/>
    </row>
    <row r="125" spans="1:10" x14ac:dyDescent="0.25">
      <c r="A125" s="74"/>
      <c r="B125" s="73"/>
      <c r="C125" s="230" t="s">
        <v>160</v>
      </c>
      <c r="D125" s="230"/>
      <c r="E125" s="230"/>
      <c r="F125" s="230"/>
      <c r="G125" s="230"/>
      <c r="H125" s="234"/>
      <c r="I125" s="235"/>
      <c r="J125" s="77"/>
    </row>
    <row r="126" spans="1:10" x14ac:dyDescent="0.25">
      <c r="A126" s="74"/>
      <c r="B126" s="73"/>
      <c r="C126" s="73"/>
      <c r="D126" s="79"/>
      <c r="E126" s="79"/>
      <c r="F126" s="76"/>
      <c r="G126" s="76"/>
      <c r="H126" s="79"/>
      <c r="I126" s="79"/>
      <c r="J126" s="77"/>
    </row>
    <row r="127" spans="1:10" x14ac:dyDescent="0.25">
      <c r="A127" s="74"/>
      <c r="B127" s="73"/>
      <c r="C127" s="230" t="s">
        <v>161</v>
      </c>
      <c r="D127" s="230"/>
      <c r="E127" s="230"/>
      <c r="F127" s="230"/>
      <c r="G127" s="230"/>
      <c r="H127" s="234"/>
      <c r="I127" s="235"/>
      <c r="J127" s="77"/>
    </row>
    <row r="128" spans="1:10" x14ac:dyDescent="0.25">
      <c r="A128" s="41"/>
      <c r="B128" s="39"/>
      <c r="C128" s="39"/>
      <c r="D128" s="39"/>
      <c r="E128" s="39"/>
      <c r="F128" s="39"/>
      <c r="G128" s="39"/>
      <c r="H128" s="39"/>
      <c r="I128" s="73"/>
      <c r="J128" s="40"/>
    </row>
    <row r="129" spans="1:10" ht="15" customHeight="1" x14ac:dyDescent="0.25">
      <c r="A129" s="51" t="s">
        <v>93</v>
      </c>
      <c r="B129" s="39"/>
      <c r="C129" s="39"/>
      <c r="D129" s="39"/>
      <c r="E129" s="39"/>
      <c r="F129" s="39"/>
      <c r="G129" s="39"/>
      <c r="H129" s="39"/>
      <c r="I129" s="39"/>
      <c r="J129" s="40"/>
    </row>
    <row r="130" spans="1:10" ht="18.75" customHeight="1" x14ac:dyDescent="0.25">
      <c r="A130" s="41"/>
      <c r="B130" s="46" t="s">
        <v>94</v>
      </c>
      <c r="C130" s="54"/>
      <c r="D130" s="54"/>
      <c r="E130" s="54"/>
      <c r="F130" s="54"/>
      <c r="G130" s="54"/>
      <c r="H130" s="54"/>
      <c r="I130" s="54"/>
      <c r="J130" s="40"/>
    </row>
    <row r="131" spans="1:10" x14ac:dyDescent="0.25">
      <c r="A131" s="41"/>
      <c r="B131" s="55" t="s">
        <v>95</v>
      </c>
      <c r="C131" s="54"/>
      <c r="D131" s="54"/>
      <c r="E131" s="54"/>
      <c r="F131" s="54"/>
      <c r="G131" s="54"/>
      <c r="H131" s="54"/>
      <c r="I131" s="54"/>
      <c r="J131" s="40"/>
    </row>
    <row r="132" spans="1:10" x14ac:dyDescent="0.25">
      <c r="A132" s="41"/>
      <c r="B132" s="46"/>
      <c r="C132" s="54"/>
      <c r="D132" s="54"/>
      <c r="E132" s="54"/>
      <c r="F132" s="54"/>
      <c r="G132" s="54"/>
      <c r="H132" s="54"/>
      <c r="I132" s="54"/>
      <c r="J132" s="40"/>
    </row>
    <row r="133" spans="1:10" x14ac:dyDescent="0.25">
      <c r="A133" s="41"/>
      <c r="B133" s="46"/>
      <c r="C133" s="54"/>
      <c r="D133" s="54"/>
      <c r="E133" s="54"/>
      <c r="F133" s="54"/>
      <c r="G133" s="54"/>
      <c r="H133" s="54"/>
      <c r="I133" s="54"/>
      <c r="J133" s="40"/>
    </row>
    <row r="134" spans="1:10" x14ac:dyDescent="0.25">
      <c r="A134" s="41"/>
      <c r="B134" s="46"/>
      <c r="C134" s="54"/>
      <c r="D134" s="54"/>
      <c r="E134" s="54"/>
      <c r="F134" s="54"/>
      <c r="G134" s="54"/>
      <c r="H134" s="54"/>
      <c r="I134" s="54"/>
      <c r="J134" s="40"/>
    </row>
    <row r="135" spans="1:10" x14ac:dyDescent="0.25">
      <c r="A135" s="41"/>
      <c r="B135" s="46"/>
      <c r="C135" s="54"/>
      <c r="D135" s="54"/>
      <c r="E135" s="54"/>
      <c r="F135" s="54"/>
      <c r="G135" s="54"/>
      <c r="H135" s="54"/>
      <c r="I135" s="54"/>
      <c r="J135" s="40"/>
    </row>
    <row r="136" spans="1:10" x14ac:dyDescent="0.25">
      <c r="A136" s="41"/>
      <c r="B136" s="46"/>
      <c r="C136" s="54"/>
      <c r="D136" s="54"/>
      <c r="E136" s="54"/>
      <c r="F136" s="54"/>
      <c r="G136" s="54"/>
      <c r="H136" s="54"/>
      <c r="I136" s="54"/>
      <c r="J136" s="40"/>
    </row>
    <row r="137" spans="1:10" ht="15" customHeight="1" x14ac:dyDescent="0.25">
      <c r="A137" s="41"/>
      <c r="B137" s="221" t="s">
        <v>96</v>
      </c>
      <c r="C137" s="221"/>
      <c r="D137" s="221"/>
      <c r="E137" s="221"/>
      <c r="F137" s="221"/>
      <c r="G137" s="221"/>
      <c r="H137" s="221"/>
      <c r="I137" s="221"/>
      <c r="J137" s="40"/>
    </row>
    <row r="138" spans="1:10" x14ac:dyDescent="0.25">
      <c r="A138" s="41"/>
      <c r="B138" s="221"/>
      <c r="C138" s="221"/>
      <c r="D138" s="221"/>
      <c r="E138" s="221"/>
      <c r="F138" s="221"/>
      <c r="G138" s="221"/>
      <c r="H138" s="221"/>
      <c r="I138" s="221"/>
      <c r="J138" s="40"/>
    </row>
    <row r="139" spans="1:10" x14ac:dyDescent="0.25">
      <c r="A139" s="39"/>
      <c r="B139" s="56"/>
      <c r="C139" s="56"/>
      <c r="D139" s="56"/>
      <c r="E139" s="56"/>
      <c r="F139" s="56"/>
      <c r="G139" s="56"/>
      <c r="H139" s="57" t="s">
        <v>97</v>
      </c>
      <c r="I139" s="57" t="s">
        <v>98</v>
      </c>
      <c r="J139" s="40"/>
    </row>
    <row r="140" spans="1:10" x14ac:dyDescent="0.25">
      <c r="A140" s="54"/>
      <c r="B140" s="39"/>
      <c r="C140" s="49" t="s">
        <v>99</v>
      </c>
      <c r="D140" s="39"/>
      <c r="E140" s="39"/>
      <c r="F140" s="39"/>
      <c r="G140" s="39"/>
      <c r="H140" s="39"/>
      <c r="I140" s="39"/>
      <c r="J140" s="40"/>
    </row>
    <row r="141" spans="1:10" x14ac:dyDescent="0.25">
      <c r="A141" s="54"/>
      <c r="B141" s="39"/>
      <c r="C141" s="49" t="s">
        <v>100</v>
      </c>
      <c r="D141" s="39"/>
      <c r="E141" s="39"/>
      <c r="F141" s="39"/>
      <c r="G141" s="39"/>
      <c r="H141" s="39"/>
      <c r="I141" s="39"/>
      <c r="J141" s="40"/>
    </row>
    <row r="142" spans="1:10" x14ac:dyDescent="0.25">
      <c r="A142" s="54"/>
      <c r="B142" s="39"/>
      <c r="C142" s="49" t="s">
        <v>101</v>
      </c>
      <c r="D142" s="39"/>
      <c r="E142" s="39"/>
      <c r="F142" s="39"/>
      <c r="G142" s="39"/>
      <c r="H142" s="39"/>
      <c r="I142" s="39"/>
      <c r="J142" s="40"/>
    </row>
    <row r="143" spans="1:10" x14ac:dyDescent="0.25">
      <c r="A143" s="54"/>
      <c r="B143" s="39"/>
      <c r="C143" s="49" t="s">
        <v>102</v>
      </c>
      <c r="D143" s="39"/>
      <c r="E143" s="39"/>
      <c r="F143" s="39"/>
      <c r="G143" s="39"/>
      <c r="H143" s="39"/>
      <c r="I143" s="39"/>
      <c r="J143" s="40"/>
    </row>
    <row r="144" spans="1:10" x14ac:dyDescent="0.25">
      <c r="A144" s="54"/>
      <c r="B144" s="39"/>
      <c r="C144" s="49" t="s">
        <v>103</v>
      </c>
      <c r="D144" s="39"/>
      <c r="E144" s="39"/>
      <c r="F144" s="39"/>
      <c r="G144" s="39"/>
      <c r="H144" s="39"/>
      <c r="I144" s="39"/>
      <c r="J144" s="40"/>
    </row>
    <row r="145" spans="1:10" x14ac:dyDescent="0.25">
      <c r="A145" s="54"/>
      <c r="B145" s="39"/>
      <c r="C145" s="49" t="s">
        <v>104</v>
      </c>
      <c r="D145" s="39"/>
      <c r="E145" s="39"/>
      <c r="F145" s="39"/>
      <c r="G145" s="39"/>
      <c r="H145" s="39"/>
      <c r="I145" s="39"/>
      <c r="J145" s="40"/>
    </row>
    <row r="146" spans="1:10" x14ac:dyDescent="0.25">
      <c r="A146" s="54"/>
      <c r="B146" s="39"/>
      <c r="C146" s="49" t="s">
        <v>105</v>
      </c>
      <c r="D146" s="39"/>
      <c r="E146" s="39"/>
      <c r="F146" s="39"/>
      <c r="G146" s="39"/>
      <c r="H146" s="39"/>
      <c r="I146" s="39"/>
      <c r="J146" s="40"/>
    </row>
    <row r="147" spans="1:10" ht="30" customHeight="1" x14ac:dyDescent="0.25">
      <c r="A147" s="54"/>
      <c r="B147" s="39"/>
      <c r="C147" s="49"/>
      <c r="D147" s="58" t="s">
        <v>106</v>
      </c>
      <c r="E147" s="244"/>
      <c r="F147" s="245"/>
      <c r="G147" s="245"/>
      <c r="H147" s="245"/>
      <c r="I147" s="246"/>
      <c r="J147" s="40"/>
    </row>
    <row r="148" spans="1:10" x14ac:dyDescent="0.25">
      <c r="A148" s="54"/>
      <c r="B148" s="39"/>
      <c r="C148" s="49"/>
      <c r="D148" s="49"/>
      <c r="E148" s="49"/>
      <c r="F148" s="49"/>
      <c r="G148" s="49"/>
      <c r="H148" s="49"/>
      <c r="I148" s="49"/>
      <c r="J148" s="40"/>
    </row>
    <row r="149" spans="1:10" ht="30.75" customHeight="1" x14ac:dyDescent="0.25">
      <c r="A149" s="54"/>
      <c r="B149" s="39"/>
      <c r="C149" s="49"/>
      <c r="D149" s="58" t="s">
        <v>107</v>
      </c>
      <c r="E149" s="244"/>
      <c r="F149" s="245"/>
      <c r="G149" s="245"/>
      <c r="H149" s="245"/>
      <c r="I149" s="246"/>
      <c r="J149" s="40"/>
    </row>
    <row r="150" spans="1:10" x14ac:dyDescent="0.25">
      <c r="A150" s="54"/>
      <c r="B150" s="39"/>
      <c r="C150" s="39"/>
      <c r="D150" s="39"/>
      <c r="E150" s="39"/>
      <c r="F150" s="39"/>
      <c r="G150" s="39"/>
      <c r="H150" s="39"/>
      <c r="I150" s="39"/>
      <c r="J150" s="40"/>
    </row>
    <row r="151" spans="1:10" x14ac:dyDescent="0.25">
      <c r="A151" s="54"/>
      <c r="B151" s="39" t="s">
        <v>108</v>
      </c>
      <c r="C151" s="39"/>
      <c r="D151" s="39"/>
      <c r="E151" s="39"/>
      <c r="F151" s="39"/>
      <c r="G151" s="39"/>
      <c r="H151" s="39"/>
      <c r="I151" s="39"/>
      <c r="J151" s="40"/>
    </row>
    <row r="152" spans="1:10" x14ac:dyDescent="0.25">
      <c r="A152" s="54"/>
      <c r="B152" s="228" t="s">
        <v>112</v>
      </c>
      <c r="C152" s="228"/>
      <c r="D152" s="228"/>
      <c r="E152" s="228"/>
      <c r="F152" s="228"/>
      <c r="G152" s="228"/>
      <c r="H152" s="228"/>
      <c r="I152" s="228"/>
      <c r="J152" s="40"/>
    </row>
    <row r="153" spans="1:10" x14ac:dyDescent="0.25">
      <c r="A153" s="54"/>
      <c r="B153" s="228"/>
      <c r="C153" s="228"/>
      <c r="D153" s="228"/>
      <c r="E153" s="228"/>
      <c r="F153" s="228"/>
      <c r="G153" s="228"/>
      <c r="H153" s="228"/>
      <c r="I153" s="228"/>
      <c r="J153" s="40"/>
    </row>
    <row r="154" spans="1:10" x14ac:dyDescent="0.25">
      <c r="A154" s="54"/>
      <c r="B154" s="39"/>
      <c r="C154" s="39"/>
      <c r="D154" s="39"/>
      <c r="E154" s="39"/>
      <c r="F154" s="39"/>
      <c r="G154" s="59" t="s">
        <v>109</v>
      </c>
      <c r="H154" s="247"/>
      <c r="I154" s="248"/>
      <c r="J154" s="40"/>
    </row>
    <row r="155" spans="1:10" x14ac:dyDescent="0.25">
      <c r="A155" s="54"/>
      <c r="B155" s="39"/>
      <c r="C155" s="39"/>
      <c r="D155" s="39"/>
      <c r="E155" s="39"/>
      <c r="F155" s="39"/>
      <c r="G155" s="59" t="s">
        <v>110</v>
      </c>
      <c r="H155" s="226"/>
      <c r="I155" s="227"/>
      <c r="J155" s="40"/>
    </row>
    <row r="156" spans="1:10" x14ac:dyDescent="0.25">
      <c r="A156" s="54"/>
      <c r="B156" s="39"/>
      <c r="C156" s="39"/>
      <c r="D156" s="39"/>
      <c r="E156" s="39"/>
      <c r="F156" s="39"/>
      <c r="G156" s="59" t="s">
        <v>110</v>
      </c>
      <c r="H156" s="226"/>
      <c r="I156" s="227"/>
      <c r="J156" s="40"/>
    </row>
    <row r="157" spans="1:10" x14ac:dyDescent="0.25">
      <c r="A157" s="54"/>
      <c r="B157" s="39"/>
      <c r="C157" s="39"/>
      <c r="D157" s="39"/>
      <c r="E157" s="39"/>
      <c r="F157" s="39"/>
      <c r="G157" s="59" t="s">
        <v>110</v>
      </c>
      <c r="H157" s="226"/>
      <c r="I157" s="227"/>
      <c r="J157" s="40"/>
    </row>
    <row r="158" spans="1:10" x14ac:dyDescent="0.25">
      <c r="A158" s="54"/>
      <c r="B158" s="39"/>
      <c r="C158" s="39"/>
      <c r="D158" s="39"/>
      <c r="E158" s="39"/>
      <c r="F158" s="39"/>
      <c r="G158" s="59" t="s">
        <v>110</v>
      </c>
      <c r="H158" s="226"/>
      <c r="I158" s="227"/>
      <c r="J158" s="40"/>
    </row>
    <row r="159" spans="1:10" x14ac:dyDescent="0.25">
      <c r="A159" s="54"/>
      <c r="B159" s="39"/>
      <c r="C159" s="39"/>
      <c r="D159" s="39"/>
      <c r="E159" s="39"/>
      <c r="F159" s="39"/>
      <c r="G159" s="59" t="s">
        <v>109</v>
      </c>
      <c r="H159" s="226"/>
      <c r="I159" s="227"/>
      <c r="J159" s="40"/>
    </row>
    <row r="160" spans="1:10" x14ac:dyDescent="0.25">
      <c r="A160" s="54"/>
      <c r="B160" s="39"/>
      <c r="C160" s="39"/>
      <c r="D160" s="39"/>
      <c r="E160" s="39"/>
      <c r="F160" s="39"/>
      <c r="G160" s="59" t="s">
        <v>109</v>
      </c>
      <c r="H160" s="226"/>
      <c r="I160" s="227"/>
      <c r="J160" s="40"/>
    </row>
    <row r="161" spans="1:10" x14ac:dyDescent="0.25">
      <c r="A161" s="54"/>
      <c r="B161" s="39"/>
      <c r="C161" s="39"/>
      <c r="D161" s="39"/>
      <c r="E161" s="39"/>
      <c r="F161" s="39"/>
      <c r="G161" s="59" t="s">
        <v>110</v>
      </c>
      <c r="H161" s="226"/>
      <c r="I161" s="227"/>
      <c r="J161" s="40"/>
    </row>
    <row r="162" spans="1:10" x14ac:dyDescent="0.25">
      <c r="A162" s="54"/>
      <c r="B162" s="39"/>
      <c r="C162" s="39"/>
      <c r="D162" s="39"/>
      <c r="E162" s="39"/>
      <c r="F162" s="39"/>
      <c r="G162" s="59" t="s">
        <v>110</v>
      </c>
      <c r="H162" s="226"/>
      <c r="I162" s="227"/>
      <c r="J162" s="40"/>
    </row>
    <row r="163" spans="1:10" x14ac:dyDescent="0.25">
      <c r="A163" s="54"/>
      <c r="B163" s="39"/>
      <c r="C163" s="39"/>
      <c r="D163" s="39"/>
      <c r="E163" s="39"/>
      <c r="F163" s="39"/>
      <c r="G163" s="59" t="s">
        <v>110</v>
      </c>
      <c r="H163" s="226"/>
      <c r="I163" s="227"/>
      <c r="J163" s="40"/>
    </row>
    <row r="164" spans="1:10" x14ac:dyDescent="0.25">
      <c r="A164" s="54"/>
      <c r="B164" s="39"/>
      <c r="C164" s="39"/>
      <c r="D164" s="39"/>
      <c r="E164" s="39"/>
      <c r="F164" s="39"/>
      <c r="G164" s="59" t="s">
        <v>110</v>
      </c>
      <c r="H164" s="226"/>
      <c r="I164" s="227"/>
      <c r="J164" s="40"/>
    </row>
    <row r="165" spans="1:10" x14ac:dyDescent="0.25">
      <c r="A165" s="60"/>
      <c r="B165" s="61"/>
      <c r="C165" s="61"/>
      <c r="D165" s="61"/>
      <c r="E165" s="61"/>
      <c r="F165" s="61"/>
      <c r="G165" s="61"/>
      <c r="H165" s="61"/>
      <c r="I165" s="61"/>
      <c r="J165" s="62"/>
    </row>
  </sheetData>
  <sheetProtection selectLockedCells="1"/>
  <mergeCells count="104">
    <mergeCell ref="F103:G103"/>
    <mergeCell ref="H103:I103"/>
    <mergeCell ref="C105:G106"/>
    <mergeCell ref="H106:I106"/>
    <mergeCell ref="C127:G127"/>
    <mergeCell ref="H127:I127"/>
    <mergeCell ref="B116:I116"/>
    <mergeCell ref="D117:E117"/>
    <mergeCell ref="D118:E118"/>
    <mergeCell ref="F118:G118"/>
    <mergeCell ref="H118:I118"/>
    <mergeCell ref="C120:G121"/>
    <mergeCell ref="H121:I121"/>
    <mergeCell ref="C123:G123"/>
    <mergeCell ref="H123:I123"/>
    <mergeCell ref="C125:G125"/>
    <mergeCell ref="H125:I125"/>
    <mergeCell ref="B15:F16"/>
    <mergeCell ref="H15:I15"/>
    <mergeCell ref="B17:F18"/>
    <mergeCell ref="H17:I17"/>
    <mergeCell ref="A1:J1"/>
    <mergeCell ref="B2:I2"/>
    <mergeCell ref="A3:D3"/>
    <mergeCell ref="B4:I4"/>
    <mergeCell ref="D5:I5"/>
    <mergeCell ref="D7:I7"/>
    <mergeCell ref="H9:I9"/>
    <mergeCell ref="B13:F14"/>
    <mergeCell ref="H13:I13"/>
    <mergeCell ref="B11:F12"/>
    <mergeCell ref="B9:F10"/>
    <mergeCell ref="H11:I11"/>
    <mergeCell ref="B56:I57"/>
    <mergeCell ref="A59:D59"/>
    <mergeCell ref="H19:I19"/>
    <mergeCell ref="B23:I23"/>
    <mergeCell ref="G43:I43"/>
    <mergeCell ref="B46:I47"/>
    <mergeCell ref="B49:I50"/>
    <mergeCell ref="B51:I52"/>
    <mergeCell ref="B54:I54"/>
    <mergeCell ref="B55:I55"/>
    <mergeCell ref="B19:F20"/>
    <mergeCell ref="B21:F22"/>
    <mergeCell ref="H21:I21"/>
    <mergeCell ref="H164:I164"/>
    <mergeCell ref="H156:I156"/>
    <mergeCell ref="H157:I157"/>
    <mergeCell ref="H158:I158"/>
    <mergeCell ref="H159:I159"/>
    <mergeCell ref="H160:I160"/>
    <mergeCell ref="H161:I161"/>
    <mergeCell ref="C68:F68"/>
    <mergeCell ref="G68:I68"/>
    <mergeCell ref="C69:F69"/>
    <mergeCell ref="G69:I69"/>
    <mergeCell ref="C70:F70"/>
    <mergeCell ref="G70:I70"/>
    <mergeCell ref="H155:I155"/>
    <mergeCell ref="F95:I95"/>
    <mergeCell ref="B97:I97"/>
    <mergeCell ref="C98:I98"/>
    <mergeCell ref="D99:E99"/>
    <mergeCell ref="F99:G99"/>
    <mergeCell ref="H99:I99"/>
    <mergeCell ref="B137:I138"/>
    <mergeCell ref="E147:I147"/>
    <mergeCell ref="E149:I149"/>
    <mergeCell ref="H154:I154"/>
    <mergeCell ref="F90:I90"/>
    <mergeCell ref="C65:F65"/>
    <mergeCell ref="G65:I65"/>
    <mergeCell ref="C66:F66"/>
    <mergeCell ref="G66:I66"/>
    <mergeCell ref="C67:F67"/>
    <mergeCell ref="G67:I67"/>
    <mergeCell ref="H162:I162"/>
    <mergeCell ref="H163:I163"/>
    <mergeCell ref="B152:I153"/>
    <mergeCell ref="B101:I101"/>
    <mergeCell ref="D102:E102"/>
    <mergeCell ref="B93:I93"/>
    <mergeCell ref="C94:I94"/>
    <mergeCell ref="B72:I72"/>
    <mergeCell ref="A73:B79"/>
    <mergeCell ref="H114:I114"/>
    <mergeCell ref="H108:I108"/>
    <mergeCell ref="C110:G110"/>
    <mergeCell ref="C108:G108"/>
    <mergeCell ref="H110:I110"/>
    <mergeCell ref="C112:G112"/>
    <mergeCell ref="H112:I112"/>
    <mergeCell ref="D103:E103"/>
    <mergeCell ref="B60:I60"/>
    <mergeCell ref="C62:I62"/>
    <mergeCell ref="C63:F63"/>
    <mergeCell ref="G63:I63"/>
    <mergeCell ref="C64:F64"/>
    <mergeCell ref="G64:I64"/>
    <mergeCell ref="C73:I79"/>
    <mergeCell ref="B84:I84"/>
    <mergeCell ref="B85:I85"/>
    <mergeCell ref="B81:I81"/>
  </mergeCells>
  <conditionalFormatting sqref="A1">
    <cfRule type="cellIs" dxfId="588" priority="1" stopIfTrue="1" operator="lessThan">
      <formula>0</formula>
    </cfRule>
    <cfRule type="containsErrors" dxfId="587" priority="2" stopIfTrue="1">
      <formula>ISERROR(A1)</formula>
    </cfRule>
  </conditionalFormatting>
  <dataValidations count="4">
    <dataValidation type="whole" allowBlank="1" showInputMessage="1" showErrorMessage="1" errorTitle="Invalid Data" error="Please enter a number." sqref="G13 G9:G11 G15 G22 G19 G17" xr:uid="{00000000-0002-0000-0100-000000000000}">
      <formula1>0</formula1>
      <formula2>1000000000</formula2>
    </dataValidation>
    <dataValidation type="whole" allowBlank="1" showInputMessage="1" showErrorMessage="1" errorTitle="Data Error" error="This field requires a number be entered. Please update your entry and try again." sqref="F95 H13 H15 H17 H19 H22 G63:I70 D107 H11:I11 H154:H164 H9:H10 H99:H100 D99:D100 D104 D109 D111 H122 H115 D113:D115 D122 D119 D124 D126 H126 H124 H119:H120 H113 H111 H109 H104:H105 H107 D103:E103 H103:I103 H106:I106 H108:I108 H110:I110 H112:I112 D118:E118 H118:I118 H121:I121 H123:I123 H125:I125 H127:I127" xr:uid="{00000000-0002-0000-0100-000001000000}">
      <formula1>0</formula1>
      <formula2>100000000000000000</formula2>
    </dataValidation>
    <dataValidation allowBlank="1" showInputMessage="1" showErrorMessage="1" errorTitle="Invalid Data" error="Please enter a number." sqref="G43" xr:uid="{00000000-0002-0000-0100-000002000000}"/>
    <dataValidation type="list" allowBlank="1" showInputMessage="1" showErrorMessage="1" errorTitle="Data Error" error="The only values allowed in this question are those selected from the dropdown list. Please update your entry and try again." sqref="H114:I114" xr:uid="{00000000-0002-0000-0100-000003000000}">
      <formula1>DemographicsYesNoSelection</formula1>
    </dataValidation>
  </dataValidations>
  <pageMargins left="0.7" right="0.7" top="0.75" bottom="0.75" header="0.3" footer="0.3"/>
  <pageSetup scale="98"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2</xdr:col>
                    <xdr:colOff>409575</xdr:colOff>
                    <xdr:row>23</xdr:row>
                    <xdr:rowOff>133350</xdr:rowOff>
                  </from>
                  <to>
                    <xdr:col>4</xdr:col>
                    <xdr:colOff>304800</xdr:colOff>
                    <xdr:row>24</xdr:row>
                    <xdr:rowOff>161925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2</xdr:col>
                    <xdr:colOff>409575</xdr:colOff>
                    <xdr:row>24</xdr:row>
                    <xdr:rowOff>133350</xdr:rowOff>
                  </from>
                  <to>
                    <xdr:col>4</xdr:col>
                    <xdr:colOff>95250</xdr:colOff>
                    <xdr:row>25</xdr:row>
                    <xdr:rowOff>161925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409575</xdr:colOff>
                    <xdr:row>25</xdr:row>
                    <xdr:rowOff>133350</xdr:rowOff>
                  </from>
                  <to>
                    <xdr:col>4</xdr:col>
                    <xdr:colOff>95250</xdr:colOff>
                    <xdr:row>26</xdr:row>
                    <xdr:rowOff>161925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2</xdr:col>
                    <xdr:colOff>409575</xdr:colOff>
                    <xdr:row>26</xdr:row>
                    <xdr:rowOff>133350</xdr:rowOff>
                  </from>
                  <to>
                    <xdr:col>4</xdr:col>
                    <xdr:colOff>95250</xdr:colOff>
                    <xdr:row>27</xdr:row>
                    <xdr:rowOff>161925</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2</xdr:col>
                    <xdr:colOff>409575</xdr:colOff>
                    <xdr:row>27</xdr:row>
                    <xdr:rowOff>133350</xdr:rowOff>
                  </from>
                  <to>
                    <xdr:col>4</xdr:col>
                    <xdr:colOff>95250</xdr:colOff>
                    <xdr:row>28</xdr:row>
                    <xdr:rowOff>161925</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2</xdr:col>
                    <xdr:colOff>409575</xdr:colOff>
                    <xdr:row>28</xdr:row>
                    <xdr:rowOff>133350</xdr:rowOff>
                  </from>
                  <to>
                    <xdr:col>4</xdr:col>
                    <xdr:colOff>95250</xdr:colOff>
                    <xdr:row>29</xdr:row>
                    <xdr:rowOff>161925</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2</xdr:col>
                    <xdr:colOff>409575</xdr:colOff>
                    <xdr:row>29</xdr:row>
                    <xdr:rowOff>133350</xdr:rowOff>
                  </from>
                  <to>
                    <xdr:col>4</xdr:col>
                    <xdr:colOff>466725</xdr:colOff>
                    <xdr:row>30</xdr:row>
                    <xdr:rowOff>171450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2</xdr:col>
                    <xdr:colOff>409575</xdr:colOff>
                    <xdr:row>30</xdr:row>
                    <xdr:rowOff>133350</xdr:rowOff>
                  </from>
                  <to>
                    <xdr:col>4</xdr:col>
                    <xdr:colOff>95250</xdr:colOff>
                    <xdr:row>31</xdr:row>
                    <xdr:rowOff>161925</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5</xdr:col>
                    <xdr:colOff>285750</xdr:colOff>
                    <xdr:row>23</xdr:row>
                    <xdr:rowOff>133350</xdr:rowOff>
                  </from>
                  <to>
                    <xdr:col>7</xdr:col>
                    <xdr:colOff>28575</xdr:colOff>
                    <xdr:row>24</xdr:row>
                    <xdr:rowOff>161925</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5</xdr:col>
                    <xdr:colOff>285750</xdr:colOff>
                    <xdr:row>24</xdr:row>
                    <xdr:rowOff>133350</xdr:rowOff>
                  </from>
                  <to>
                    <xdr:col>7</xdr:col>
                    <xdr:colOff>28575</xdr:colOff>
                    <xdr:row>25</xdr:row>
                    <xdr:rowOff>161925</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5</xdr:col>
                    <xdr:colOff>285750</xdr:colOff>
                    <xdr:row>25</xdr:row>
                    <xdr:rowOff>133350</xdr:rowOff>
                  </from>
                  <to>
                    <xdr:col>8</xdr:col>
                    <xdr:colOff>400050</xdr:colOff>
                    <xdr:row>26</xdr:row>
                    <xdr:rowOff>161925</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5</xdr:col>
                    <xdr:colOff>285750</xdr:colOff>
                    <xdr:row>26</xdr:row>
                    <xdr:rowOff>133350</xdr:rowOff>
                  </from>
                  <to>
                    <xdr:col>7</xdr:col>
                    <xdr:colOff>28575</xdr:colOff>
                    <xdr:row>27</xdr:row>
                    <xdr:rowOff>161925</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5</xdr:col>
                    <xdr:colOff>285750</xdr:colOff>
                    <xdr:row>27</xdr:row>
                    <xdr:rowOff>133350</xdr:rowOff>
                  </from>
                  <to>
                    <xdr:col>7</xdr:col>
                    <xdr:colOff>28575</xdr:colOff>
                    <xdr:row>28</xdr:row>
                    <xdr:rowOff>161925</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5</xdr:col>
                    <xdr:colOff>285750</xdr:colOff>
                    <xdr:row>28</xdr:row>
                    <xdr:rowOff>133350</xdr:rowOff>
                  </from>
                  <to>
                    <xdr:col>7</xdr:col>
                    <xdr:colOff>28575</xdr:colOff>
                    <xdr:row>29</xdr:row>
                    <xdr:rowOff>161925</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5</xdr:col>
                    <xdr:colOff>285750</xdr:colOff>
                    <xdr:row>29</xdr:row>
                    <xdr:rowOff>133350</xdr:rowOff>
                  </from>
                  <to>
                    <xdr:col>7</xdr:col>
                    <xdr:colOff>447675</xdr:colOff>
                    <xdr:row>30</xdr:row>
                    <xdr:rowOff>161925</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5</xdr:col>
                    <xdr:colOff>285750</xdr:colOff>
                    <xdr:row>30</xdr:row>
                    <xdr:rowOff>133350</xdr:rowOff>
                  </from>
                  <to>
                    <xdr:col>7</xdr:col>
                    <xdr:colOff>28575</xdr:colOff>
                    <xdr:row>31</xdr:row>
                    <xdr:rowOff>161925</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2</xdr:col>
                    <xdr:colOff>295275</xdr:colOff>
                    <xdr:row>85</xdr:row>
                    <xdr:rowOff>0</xdr:rowOff>
                  </from>
                  <to>
                    <xdr:col>3</xdr:col>
                    <xdr:colOff>762000</xdr:colOff>
                    <xdr:row>86</xdr:row>
                    <xdr:rowOff>28575</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2</xdr:col>
                    <xdr:colOff>295275</xdr:colOff>
                    <xdr:row>86</xdr:row>
                    <xdr:rowOff>19050</xdr:rowOff>
                  </from>
                  <to>
                    <xdr:col>4</xdr:col>
                    <xdr:colOff>400050</xdr:colOff>
                    <xdr:row>87</xdr:row>
                    <xdr:rowOff>47625</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2</xdr:col>
                    <xdr:colOff>295275</xdr:colOff>
                    <xdr:row>87</xdr:row>
                    <xdr:rowOff>85725</xdr:rowOff>
                  </from>
                  <to>
                    <xdr:col>4</xdr:col>
                    <xdr:colOff>400050</xdr:colOff>
                    <xdr:row>88</xdr:row>
                    <xdr:rowOff>114300</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2</xdr:col>
                    <xdr:colOff>295275</xdr:colOff>
                    <xdr:row>88</xdr:row>
                    <xdr:rowOff>152400</xdr:rowOff>
                  </from>
                  <to>
                    <xdr:col>4</xdr:col>
                    <xdr:colOff>400050</xdr:colOff>
                    <xdr:row>89</xdr:row>
                    <xdr:rowOff>180975</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2</xdr:col>
                    <xdr:colOff>295275</xdr:colOff>
                    <xdr:row>90</xdr:row>
                    <xdr:rowOff>28575</xdr:rowOff>
                  </from>
                  <to>
                    <xdr:col>4</xdr:col>
                    <xdr:colOff>400050</xdr:colOff>
                    <xdr:row>91</xdr:row>
                    <xdr:rowOff>57150</xdr:rowOff>
                  </to>
                </anchor>
              </controlPr>
            </control>
          </mc:Choice>
        </mc:AlternateContent>
        <mc:AlternateContent xmlns:mc="http://schemas.openxmlformats.org/markup-compatibility/2006">
          <mc:Choice Requires="x14">
            <control shapeId="34839" r:id="rId25" name="Option Button 23">
              <controlPr defaultSize="0" autoFill="0" autoLine="0" autoPict="0">
                <anchor moveWithCells="1">
                  <from>
                    <xdr:col>7</xdr:col>
                    <xdr:colOff>657225</xdr:colOff>
                    <xdr:row>32</xdr:row>
                    <xdr:rowOff>171450</xdr:rowOff>
                  </from>
                  <to>
                    <xdr:col>8</xdr:col>
                    <xdr:colOff>390525</xdr:colOff>
                    <xdr:row>34</xdr:row>
                    <xdr:rowOff>9525</xdr:rowOff>
                  </to>
                </anchor>
              </controlPr>
            </control>
          </mc:Choice>
        </mc:AlternateContent>
        <mc:AlternateContent xmlns:mc="http://schemas.openxmlformats.org/markup-compatibility/2006">
          <mc:Choice Requires="x14">
            <control shapeId="34840" r:id="rId26" name="Check Box 24">
              <controlPr defaultSize="0" autoFill="0" autoLine="0" autoPict="0">
                <anchor moveWithCells="1">
                  <from>
                    <xdr:col>3</xdr:col>
                    <xdr:colOff>590550</xdr:colOff>
                    <xdr:row>37</xdr:row>
                    <xdr:rowOff>171450</xdr:rowOff>
                  </from>
                  <to>
                    <xdr:col>5</xdr:col>
                    <xdr:colOff>342900</xdr:colOff>
                    <xdr:row>39</xdr:row>
                    <xdr:rowOff>9525</xdr:rowOff>
                  </to>
                </anchor>
              </controlPr>
            </control>
          </mc:Choice>
        </mc:AlternateContent>
        <mc:AlternateContent xmlns:mc="http://schemas.openxmlformats.org/markup-compatibility/2006">
          <mc:Choice Requires="x14">
            <control shapeId="34841" r:id="rId27" name="Check Box 25">
              <controlPr defaultSize="0" autoFill="0" autoLine="0" autoPict="0">
                <anchor moveWithCells="1">
                  <from>
                    <xdr:col>3</xdr:col>
                    <xdr:colOff>590550</xdr:colOff>
                    <xdr:row>38</xdr:row>
                    <xdr:rowOff>171450</xdr:rowOff>
                  </from>
                  <to>
                    <xdr:col>5</xdr:col>
                    <xdr:colOff>342900</xdr:colOff>
                    <xdr:row>40</xdr:row>
                    <xdr:rowOff>9525</xdr:rowOff>
                  </to>
                </anchor>
              </controlPr>
            </control>
          </mc:Choice>
        </mc:AlternateContent>
        <mc:AlternateContent xmlns:mc="http://schemas.openxmlformats.org/markup-compatibility/2006">
          <mc:Choice Requires="x14">
            <control shapeId="34842" r:id="rId28" name="Check Box 26">
              <controlPr defaultSize="0" autoFill="0" autoLine="0" autoPict="0">
                <anchor moveWithCells="1">
                  <from>
                    <xdr:col>3</xdr:col>
                    <xdr:colOff>590550</xdr:colOff>
                    <xdr:row>39</xdr:row>
                    <xdr:rowOff>171450</xdr:rowOff>
                  </from>
                  <to>
                    <xdr:col>5</xdr:col>
                    <xdr:colOff>342900</xdr:colOff>
                    <xdr:row>41</xdr:row>
                    <xdr:rowOff>9525</xdr:rowOff>
                  </to>
                </anchor>
              </controlPr>
            </control>
          </mc:Choice>
        </mc:AlternateContent>
        <mc:AlternateContent xmlns:mc="http://schemas.openxmlformats.org/markup-compatibility/2006">
          <mc:Choice Requires="x14">
            <control shapeId="34843" r:id="rId29" name="Check Box 27">
              <controlPr defaultSize="0" autoFill="0" autoLine="0" autoPict="0">
                <anchor moveWithCells="1">
                  <from>
                    <xdr:col>3</xdr:col>
                    <xdr:colOff>590550</xdr:colOff>
                    <xdr:row>40</xdr:row>
                    <xdr:rowOff>171450</xdr:rowOff>
                  </from>
                  <to>
                    <xdr:col>5</xdr:col>
                    <xdr:colOff>342900</xdr:colOff>
                    <xdr:row>42</xdr:row>
                    <xdr:rowOff>9525</xdr:rowOff>
                  </to>
                </anchor>
              </controlPr>
            </control>
          </mc:Choice>
        </mc:AlternateContent>
        <mc:AlternateContent xmlns:mc="http://schemas.openxmlformats.org/markup-compatibility/2006">
          <mc:Choice Requires="x14">
            <control shapeId="34844" r:id="rId30" name="Check Box 28">
              <controlPr defaultSize="0" autoFill="0" autoLine="0" autoPict="0">
                <anchor moveWithCells="1">
                  <from>
                    <xdr:col>3</xdr:col>
                    <xdr:colOff>590550</xdr:colOff>
                    <xdr:row>41</xdr:row>
                    <xdr:rowOff>171450</xdr:rowOff>
                  </from>
                  <to>
                    <xdr:col>5</xdr:col>
                    <xdr:colOff>342900</xdr:colOff>
                    <xdr:row>43</xdr:row>
                    <xdr:rowOff>9525</xdr:rowOff>
                  </to>
                </anchor>
              </controlPr>
            </control>
          </mc:Choice>
        </mc:AlternateContent>
        <mc:AlternateContent xmlns:mc="http://schemas.openxmlformats.org/markup-compatibility/2006">
          <mc:Choice Requires="x14">
            <control shapeId="34845" r:id="rId31" name="Check Box 29">
              <controlPr defaultSize="0" autoFill="0" autoLine="0" autoPict="0">
                <anchor moveWithCells="1">
                  <from>
                    <xdr:col>2</xdr:col>
                    <xdr:colOff>266700</xdr:colOff>
                    <xdr:row>131</xdr:row>
                    <xdr:rowOff>19050</xdr:rowOff>
                  </from>
                  <to>
                    <xdr:col>7</xdr:col>
                    <xdr:colOff>104775</xdr:colOff>
                    <xdr:row>132</xdr:row>
                    <xdr:rowOff>47625</xdr:rowOff>
                  </to>
                </anchor>
              </controlPr>
            </control>
          </mc:Choice>
        </mc:AlternateContent>
        <mc:AlternateContent xmlns:mc="http://schemas.openxmlformats.org/markup-compatibility/2006">
          <mc:Choice Requires="x14">
            <control shapeId="34846" r:id="rId32" name="Check Box 30">
              <controlPr defaultSize="0" autoFill="0" autoLine="0" autoPict="0">
                <anchor moveWithCells="1">
                  <from>
                    <xdr:col>2</xdr:col>
                    <xdr:colOff>266700</xdr:colOff>
                    <xdr:row>132</xdr:row>
                    <xdr:rowOff>38100</xdr:rowOff>
                  </from>
                  <to>
                    <xdr:col>7</xdr:col>
                    <xdr:colOff>219075</xdr:colOff>
                    <xdr:row>133</xdr:row>
                    <xdr:rowOff>66675</xdr:rowOff>
                  </to>
                </anchor>
              </controlPr>
            </control>
          </mc:Choice>
        </mc:AlternateContent>
        <mc:AlternateContent xmlns:mc="http://schemas.openxmlformats.org/markup-compatibility/2006">
          <mc:Choice Requires="x14">
            <control shapeId="34847" r:id="rId33" name="Check Box 31">
              <controlPr defaultSize="0" autoFill="0" autoLine="0" autoPict="0">
                <anchor moveWithCells="1">
                  <from>
                    <xdr:col>2</xdr:col>
                    <xdr:colOff>266700</xdr:colOff>
                    <xdr:row>133</xdr:row>
                    <xdr:rowOff>76200</xdr:rowOff>
                  </from>
                  <to>
                    <xdr:col>4</xdr:col>
                    <xdr:colOff>371475</xdr:colOff>
                    <xdr:row>134</xdr:row>
                    <xdr:rowOff>104775</xdr:rowOff>
                  </to>
                </anchor>
              </controlPr>
            </control>
          </mc:Choice>
        </mc:AlternateContent>
        <mc:AlternateContent xmlns:mc="http://schemas.openxmlformats.org/markup-compatibility/2006">
          <mc:Choice Requires="x14">
            <control shapeId="34848" r:id="rId34" name="Check Box 32">
              <controlPr defaultSize="0" autoFill="0" autoLine="0" autoPict="0">
                <anchor moveWithCells="1">
                  <from>
                    <xdr:col>2</xdr:col>
                    <xdr:colOff>266700</xdr:colOff>
                    <xdr:row>134</xdr:row>
                    <xdr:rowOff>114300</xdr:rowOff>
                  </from>
                  <to>
                    <xdr:col>4</xdr:col>
                    <xdr:colOff>371475</xdr:colOff>
                    <xdr:row>135</xdr:row>
                    <xdr:rowOff>142875</xdr:rowOff>
                  </to>
                </anchor>
              </controlPr>
            </control>
          </mc:Choice>
        </mc:AlternateContent>
        <mc:AlternateContent xmlns:mc="http://schemas.openxmlformats.org/markup-compatibility/2006">
          <mc:Choice Requires="x14">
            <control shapeId="34849" r:id="rId35" name="Check Box 33">
              <controlPr defaultSize="0" autoFill="0" autoLine="0" autoPict="0">
                <anchor moveWithCells="1">
                  <from>
                    <xdr:col>7</xdr:col>
                    <xdr:colOff>285750</xdr:colOff>
                    <xdr:row>138</xdr:row>
                    <xdr:rowOff>171450</xdr:rowOff>
                  </from>
                  <to>
                    <xdr:col>7</xdr:col>
                    <xdr:colOff>590550</xdr:colOff>
                    <xdr:row>140</xdr:row>
                    <xdr:rowOff>9525</xdr:rowOff>
                  </to>
                </anchor>
              </controlPr>
            </control>
          </mc:Choice>
        </mc:AlternateContent>
        <mc:AlternateContent xmlns:mc="http://schemas.openxmlformats.org/markup-compatibility/2006">
          <mc:Choice Requires="x14">
            <control shapeId="34850" r:id="rId36" name="Check Box 34">
              <controlPr defaultSize="0" autoFill="0" autoLine="0" autoPict="0">
                <anchor moveWithCells="1">
                  <from>
                    <xdr:col>8</xdr:col>
                    <xdr:colOff>123825</xdr:colOff>
                    <xdr:row>138</xdr:row>
                    <xdr:rowOff>171450</xdr:rowOff>
                  </from>
                  <to>
                    <xdr:col>8</xdr:col>
                    <xdr:colOff>428625</xdr:colOff>
                    <xdr:row>140</xdr:row>
                    <xdr:rowOff>9525</xdr:rowOff>
                  </to>
                </anchor>
              </controlPr>
            </control>
          </mc:Choice>
        </mc:AlternateContent>
        <mc:AlternateContent xmlns:mc="http://schemas.openxmlformats.org/markup-compatibility/2006">
          <mc:Choice Requires="x14">
            <control shapeId="34851" r:id="rId37" name="Check Box 35">
              <controlPr defaultSize="0" autoFill="0" autoLine="0" autoPict="0">
                <anchor moveWithCells="1">
                  <from>
                    <xdr:col>7</xdr:col>
                    <xdr:colOff>285750</xdr:colOff>
                    <xdr:row>139</xdr:row>
                    <xdr:rowOff>180975</xdr:rowOff>
                  </from>
                  <to>
                    <xdr:col>7</xdr:col>
                    <xdr:colOff>590550</xdr:colOff>
                    <xdr:row>141</xdr:row>
                    <xdr:rowOff>19050</xdr:rowOff>
                  </to>
                </anchor>
              </controlPr>
            </control>
          </mc:Choice>
        </mc:AlternateContent>
        <mc:AlternateContent xmlns:mc="http://schemas.openxmlformats.org/markup-compatibility/2006">
          <mc:Choice Requires="x14">
            <control shapeId="34852" r:id="rId38" name="Check Box 36">
              <controlPr defaultSize="0" autoFill="0" autoLine="0" autoPict="0">
                <anchor moveWithCells="1">
                  <from>
                    <xdr:col>8</xdr:col>
                    <xdr:colOff>123825</xdr:colOff>
                    <xdr:row>139</xdr:row>
                    <xdr:rowOff>180975</xdr:rowOff>
                  </from>
                  <to>
                    <xdr:col>8</xdr:col>
                    <xdr:colOff>428625</xdr:colOff>
                    <xdr:row>141</xdr:row>
                    <xdr:rowOff>19050</xdr:rowOff>
                  </to>
                </anchor>
              </controlPr>
            </control>
          </mc:Choice>
        </mc:AlternateContent>
        <mc:AlternateContent xmlns:mc="http://schemas.openxmlformats.org/markup-compatibility/2006">
          <mc:Choice Requires="x14">
            <control shapeId="34853" r:id="rId39" name="Check Box 37">
              <controlPr defaultSize="0" autoFill="0" autoLine="0" autoPict="0">
                <anchor moveWithCells="1">
                  <from>
                    <xdr:col>7</xdr:col>
                    <xdr:colOff>285750</xdr:colOff>
                    <xdr:row>140</xdr:row>
                    <xdr:rowOff>171450</xdr:rowOff>
                  </from>
                  <to>
                    <xdr:col>7</xdr:col>
                    <xdr:colOff>590550</xdr:colOff>
                    <xdr:row>142</xdr:row>
                    <xdr:rowOff>9525</xdr:rowOff>
                  </to>
                </anchor>
              </controlPr>
            </control>
          </mc:Choice>
        </mc:AlternateContent>
        <mc:AlternateContent xmlns:mc="http://schemas.openxmlformats.org/markup-compatibility/2006">
          <mc:Choice Requires="x14">
            <control shapeId="34854" r:id="rId40" name="Check Box 38">
              <controlPr defaultSize="0" autoFill="0" autoLine="0" autoPict="0">
                <anchor moveWithCells="1">
                  <from>
                    <xdr:col>8</xdr:col>
                    <xdr:colOff>123825</xdr:colOff>
                    <xdr:row>140</xdr:row>
                    <xdr:rowOff>171450</xdr:rowOff>
                  </from>
                  <to>
                    <xdr:col>8</xdr:col>
                    <xdr:colOff>428625</xdr:colOff>
                    <xdr:row>142</xdr:row>
                    <xdr:rowOff>9525</xdr:rowOff>
                  </to>
                </anchor>
              </controlPr>
            </control>
          </mc:Choice>
        </mc:AlternateContent>
        <mc:AlternateContent xmlns:mc="http://schemas.openxmlformats.org/markup-compatibility/2006">
          <mc:Choice Requires="x14">
            <control shapeId="34855" r:id="rId41" name="Check Box 39">
              <controlPr defaultSize="0" autoFill="0" autoLine="0" autoPict="0">
                <anchor moveWithCells="1">
                  <from>
                    <xdr:col>7</xdr:col>
                    <xdr:colOff>285750</xdr:colOff>
                    <xdr:row>141</xdr:row>
                    <xdr:rowOff>171450</xdr:rowOff>
                  </from>
                  <to>
                    <xdr:col>7</xdr:col>
                    <xdr:colOff>590550</xdr:colOff>
                    <xdr:row>143</xdr:row>
                    <xdr:rowOff>9525</xdr:rowOff>
                  </to>
                </anchor>
              </controlPr>
            </control>
          </mc:Choice>
        </mc:AlternateContent>
        <mc:AlternateContent xmlns:mc="http://schemas.openxmlformats.org/markup-compatibility/2006">
          <mc:Choice Requires="x14">
            <control shapeId="34856" r:id="rId42" name="Check Box 40">
              <controlPr defaultSize="0" autoFill="0" autoLine="0" autoPict="0">
                <anchor moveWithCells="1">
                  <from>
                    <xdr:col>8</xdr:col>
                    <xdr:colOff>123825</xdr:colOff>
                    <xdr:row>141</xdr:row>
                    <xdr:rowOff>171450</xdr:rowOff>
                  </from>
                  <to>
                    <xdr:col>8</xdr:col>
                    <xdr:colOff>428625</xdr:colOff>
                    <xdr:row>143</xdr:row>
                    <xdr:rowOff>9525</xdr:rowOff>
                  </to>
                </anchor>
              </controlPr>
            </control>
          </mc:Choice>
        </mc:AlternateContent>
        <mc:AlternateContent xmlns:mc="http://schemas.openxmlformats.org/markup-compatibility/2006">
          <mc:Choice Requires="x14">
            <control shapeId="34857" r:id="rId43" name="Check Box 41">
              <controlPr defaultSize="0" autoFill="0" autoLine="0" autoPict="0">
                <anchor moveWithCells="1">
                  <from>
                    <xdr:col>7</xdr:col>
                    <xdr:colOff>285750</xdr:colOff>
                    <xdr:row>142</xdr:row>
                    <xdr:rowOff>171450</xdr:rowOff>
                  </from>
                  <to>
                    <xdr:col>7</xdr:col>
                    <xdr:colOff>590550</xdr:colOff>
                    <xdr:row>144</xdr:row>
                    <xdr:rowOff>9525</xdr:rowOff>
                  </to>
                </anchor>
              </controlPr>
            </control>
          </mc:Choice>
        </mc:AlternateContent>
        <mc:AlternateContent xmlns:mc="http://schemas.openxmlformats.org/markup-compatibility/2006">
          <mc:Choice Requires="x14">
            <control shapeId="34858" r:id="rId44" name="Check Box 42">
              <controlPr defaultSize="0" autoFill="0" autoLine="0" autoPict="0">
                <anchor moveWithCells="1">
                  <from>
                    <xdr:col>8</xdr:col>
                    <xdr:colOff>123825</xdr:colOff>
                    <xdr:row>142</xdr:row>
                    <xdr:rowOff>171450</xdr:rowOff>
                  </from>
                  <to>
                    <xdr:col>8</xdr:col>
                    <xdr:colOff>428625</xdr:colOff>
                    <xdr:row>144</xdr:row>
                    <xdr:rowOff>9525</xdr:rowOff>
                  </to>
                </anchor>
              </controlPr>
            </control>
          </mc:Choice>
        </mc:AlternateContent>
        <mc:AlternateContent xmlns:mc="http://schemas.openxmlformats.org/markup-compatibility/2006">
          <mc:Choice Requires="x14">
            <control shapeId="34859" r:id="rId45" name="Check Box 43">
              <controlPr defaultSize="0" autoFill="0" autoLine="0" autoPict="0">
                <anchor moveWithCells="1">
                  <from>
                    <xdr:col>7</xdr:col>
                    <xdr:colOff>285750</xdr:colOff>
                    <xdr:row>143</xdr:row>
                    <xdr:rowOff>171450</xdr:rowOff>
                  </from>
                  <to>
                    <xdr:col>7</xdr:col>
                    <xdr:colOff>590550</xdr:colOff>
                    <xdr:row>145</xdr:row>
                    <xdr:rowOff>9525</xdr:rowOff>
                  </to>
                </anchor>
              </controlPr>
            </control>
          </mc:Choice>
        </mc:AlternateContent>
        <mc:AlternateContent xmlns:mc="http://schemas.openxmlformats.org/markup-compatibility/2006">
          <mc:Choice Requires="x14">
            <control shapeId="34860" r:id="rId46" name="Check Box 44">
              <controlPr defaultSize="0" autoFill="0" autoLine="0" autoPict="0">
                <anchor moveWithCells="1">
                  <from>
                    <xdr:col>8</xdr:col>
                    <xdr:colOff>123825</xdr:colOff>
                    <xdr:row>143</xdr:row>
                    <xdr:rowOff>171450</xdr:rowOff>
                  </from>
                  <to>
                    <xdr:col>8</xdr:col>
                    <xdr:colOff>428625</xdr:colOff>
                    <xdr:row>145</xdr:row>
                    <xdr:rowOff>9525</xdr:rowOff>
                  </to>
                </anchor>
              </controlPr>
            </control>
          </mc:Choice>
        </mc:AlternateContent>
        <mc:AlternateContent xmlns:mc="http://schemas.openxmlformats.org/markup-compatibility/2006">
          <mc:Choice Requires="x14">
            <control shapeId="34861" r:id="rId47" name="Check Box 45">
              <controlPr defaultSize="0" autoFill="0" autoLine="0" autoPict="0">
                <anchor moveWithCells="1">
                  <from>
                    <xdr:col>2</xdr:col>
                    <xdr:colOff>285750</xdr:colOff>
                    <xdr:row>153</xdr:row>
                    <xdr:rowOff>0</xdr:rowOff>
                  </from>
                  <to>
                    <xdr:col>3</xdr:col>
                    <xdr:colOff>114300</xdr:colOff>
                    <xdr:row>154</xdr:row>
                    <xdr:rowOff>19050</xdr:rowOff>
                  </to>
                </anchor>
              </controlPr>
            </control>
          </mc:Choice>
        </mc:AlternateContent>
        <mc:AlternateContent xmlns:mc="http://schemas.openxmlformats.org/markup-compatibility/2006">
          <mc:Choice Requires="x14">
            <control shapeId="34862" r:id="rId48" name="Check Box 46">
              <controlPr defaultSize="0" autoFill="0" autoLine="0" autoPict="0">
                <anchor moveWithCells="1">
                  <from>
                    <xdr:col>2</xdr:col>
                    <xdr:colOff>285750</xdr:colOff>
                    <xdr:row>153</xdr:row>
                    <xdr:rowOff>171450</xdr:rowOff>
                  </from>
                  <to>
                    <xdr:col>3</xdr:col>
                    <xdr:colOff>523875</xdr:colOff>
                    <xdr:row>155</xdr:row>
                    <xdr:rowOff>9525</xdr:rowOff>
                  </to>
                </anchor>
              </controlPr>
            </control>
          </mc:Choice>
        </mc:AlternateContent>
        <mc:AlternateContent xmlns:mc="http://schemas.openxmlformats.org/markup-compatibility/2006">
          <mc:Choice Requires="x14">
            <control shapeId="34863" r:id="rId49" name="Check Box 47">
              <controlPr defaultSize="0" autoFill="0" autoLine="0" autoPict="0">
                <anchor moveWithCells="1">
                  <from>
                    <xdr:col>2</xdr:col>
                    <xdr:colOff>285750</xdr:colOff>
                    <xdr:row>154</xdr:row>
                    <xdr:rowOff>180975</xdr:rowOff>
                  </from>
                  <to>
                    <xdr:col>5</xdr:col>
                    <xdr:colOff>180975</xdr:colOff>
                    <xdr:row>156</xdr:row>
                    <xdr:rowOff>19050</xdr:rowOff>
                  </to>
                </anchor>
              </controlPr>
            </control>
          </mc:Choice>
        </mc:AlternateContent>
        <mc:AlternateContent xmlns:mc="http://schemas.openxmlformats.org/markup-compatibility/2006">
          <mc:Choice Requires="x14">
            <control shapeId="34864" r:id="rId50" name="Check Box 48">
              <controlPr defaultSize="0" autoFill="0" autoLine="0" autoPict="0">
                <anchor moveWithCells="1">
                  <from>
                    <xdr:col>2</xdr:col>
                    <xdr:colOff>285750</xdr:colOff>
                    <xdr:row>155</xdr:row>
                    <xdr:rowOff>180975</xdr:rowOff>
                  </from>
                  <to>
                    <xdr:col>5</xdr:col>
                    <xdr:colOff>180975</xdr:colOff>
                    <xdr:row>157</xdr:row>
                    <xdr:rowOff>19050</xdr:rowOff>
                  </to>
                </anchor>
              </controlPr>
            </control>
          </mc:Choice>
        </mc:AlternateContent>
        <mc:AlternateContent xmlns:mc="http://schemas.openxmlformats.org/markup-compatibility/2006">
          <mc:Choice Requires="x14">
            <control shapeId="34865" r:id="rId51" name="Check Box 49">
              <controlPr defaultSize="0" autoFill="0" autoLine="0" autoPict="0">
                <anchor moveWithCells="1">
                  <from>
                    <xdr:col>2</xdr:col>
                    <xdr:colOff>285750</xdr:colOff>
                    <xdr:row>156</xdr:row>
                    <xdr:rowOff>180975</xdr:rowOff>
                  </from>
                  <to>
                    <xdr:col>5</xdr:col>
                    <xdr:colOff>180975</xdr:colOff>
                    <xdr:row>158</xdr:row>
                    <xdr:rowOff>19050</xdr:rowOff>
                  </to>
                </anchor>
              </controlPr>
            </control>
          </mc:Choice>
        </mc:AlternateContent>
        <mc:AlternateContent xmlns:mc="http://schemas.openxmlformats.org/markup-compatibility/2006">
          <mc:Choice Requires="x14">
            <control shapeId="34866" r:id="rId52" name="Check Box 50">
              <controlPr defaultSize="0" autoFill="0" autoLine="0" autoPict="0">
                <anchor moveWithCells="1">
                  <from>
                    <xdr:col>2</xdr:col>
                    <xdr:colOff>285750</xdr:colOff>
                    <xdr:row>157</xdr:row>
                    <xdr:rowOff>171450</xdr:rowOff>
                  </from>
                  <to>
                    <xdr:col>5</xdr:col>
                    <xdr:colOff>180975</xdr:colOff>
                    <xdr:row>159</xdr:row>
                    <xdr:rowOff>9525</xdr:rowOff>
                  </to>
                </anchor>
              </controlPr>
            </control>
          </mc:Choice>
        </mc:AlternateContent>
        <mc:AlternateContent xmlns:mc="http://schemas.openxmlformats.org/markup-compatibility/2006">
          <mc:Choice Requires="x14">
            <control shapeId="34867" r:id="rId53" name="Check Box 51">
              <controlPr defaultSize="0" autoFill="0" autoLine="0" autoPict="0">
                <anchor moveWithCells="1">
                  <from>
                    <xdr:col>2</xdr:col>
                    <xdr:colOff>285750</xdr:colOff>
                    <xdr:row>158</xdr:row>
                    <xdr:rowOff>171450</xdr:rowOff>
                  </from>
                  <to>
                    <xdr:col>5</xdr:col>
                    <xdr:colOff>180975</xdr:colOff>
                    <xdr:row>160</xdr:row>
                    <xdr:rowOff>9525</xdr:rowOff>
                  </to>
                </anchor>
              </controlPr>
            </control>
          </mc:Choice>
        </mc:AlternateContent>
        <mc:AlternateContent xmlns:mc="http://schemas.openxmlformats.org/markup-compatibility/2006">
          <mc:Choice Requires="x14">
            <control shapeId="34868" r:id="rId54" name="Check Box 52">
              <controlPr defaultSize="0" autoFill="0" autoLine="0" autoPict="0">
                <anchor moveWithCells="1">
                  <from>
                    <xdr:col>2</xdr:col>
                    <xdr:colOff>285750</xdr:colOff>
                    <xdr:row>160</xdr:row>
                    <xdr:rowOff>0</xdr:rowOff>
                  </from>
                  <to>
                    <xdr:col>5</xdr:col>
                    <xdr:colOff>180975</xdr:colOff>
                    <xdr:row>161</xdr:row>
                    <xdr:rowOff>28575</xdr:rowOff>
                  </to>
                </anchor>
              </controlPr>
            </control>
          </mc:Choice>
        </mc:AlternateContent>
        <mc:AlternateContent xmlns:mc="http://schemas.openxmlformats.org/markup-compatibility/2006">
          <mc:Choice Requires="x14">
            <control shapeId="34869" r:id="rId55" name="Check Box 53">
              <controlPr defaultSize="0" autoFill="0" autoLine="0" autoPict="0">
                <anchor moveWithCells="1">
                  <from>
                    <xdr:col>2</xdr:col>
                    <xdr:colOff>285750</xdr:colOff>
                    <xdr:row>160</xdr:row>
                    <xdr:rowOff>180975</xdr:rowOff>
                  </from>
                  <to>
                    <xdr:col>5</xdr:col>
                    <xdr:colOff>180975</xdr:colOff>
                    <xdr:row>162</xdr:row>
                    <xdr:rowOff>19050</xdr:rowOff>
                  </to>
                </anchor>
              </controlPr>
            </control>
          </mc:Choice>
        </mc:AlternateContent>
        <mc:AlternateContent xmlns:mc="http://schemas.openxmlformats.org/markup-compatibility/2006">
          <mc:Choice Requires="x14">
            <control shapeId="34870" r:id="rId56" name="Check Box 54">
              <controlPr defaultSize="0" autoFill="0" autoLine="0" autoPict="0">
                <anchor moveWithCells="1">
                  <from>
                    <xdr:col>2</xdr:col>
                    <xdr:colOff>285750</xdr:colOff>
                    <xdr:row>161</xdr:row>
                    <xdr:rowOff>171450</xdr:rowOff>
                  </from>
                  <to>
                    <xdr:col>5</xdr:col>
                    <xdr:colOff>180975</xdr:colOff>
                    <xdr:row>163</xdr:row>
                    <xdr:rowOff>9525</xdr:rowOff>
                  </to>
                </anchor>
              </controlPr>
            </control>
          </mc:Choice>
        </mc:AlternateContent>
        <mc:AlternateContent xmlns:mc="http://schemas.openxmlformats.org/markup-compatibility/2006">
          <mc:Choice Requires="x14">
            <control shapeId="34871" r:id="rId57" name="Check Box 55">
              <controlPr defaultSize="0" autoFill="0" autoLine="0" autoPict="0">
                <anchor moveWithCells="1">
                  <from>
                    <xdr:col>2</xdr:col>
                    <xdr:colOff>285750</xdr:colOff>
                    <xdr:row>162</xdr:row>
                    <xdr:rowOff>180975</xdr:rowOff>
                  </from>
                  <to>
                    <xdr:col>5</xdr:col>
                    <xdr:colOff>180975</xdr:colOff>
                    <xdr:row>164</xdr:row>
                    <xdr:rowOff>19050</xdr:rowOff>
                  </to>
                </anchor>
              </controlPr>
            </control>
          </mc:Choice>
        </mc:AlternateContent>
        <mc:AlternateContent xmlns:mc="http://schemas.openxmlformats.org/markup-compatibility/2006">
          <mc:Choice Requires="x14">
            <control shapeId="34874" r:id="rId58" name="Group Box 58">
              <controlPr defaultSize="0" autoFill="0" autoPict="0">
                <anchor moveWithCells="1">
                  <from>
                    <xdr:col>6</xdr:col>
                    <xdr:colOff>790575</xdr:colOff>
                    <xdr:row>32</xdr:row>
                    <xdr:rowOff>114300</xdr:rowOff>
                  </from>
                  <to>
                    <xdr:col>8</xdr:col>
                    <xdr:colOff>400050</xdr:colOff>
                    <xdr:row>34</xdr:row>
                    <xdr:rowOff>76200</xdr:rowOff>
                  </to>
                </anchor>
              </controlPr>
            </control>
          </mc:Choice>
        </mc:AlternateContent>
        <mc:AlternateContent xmlns:mc="http://schemas.openxmlformats.org/markup-compatibility/2006">
          <mc:Choice Requires="x14">
            <control shapeId="34875" r:id="rId59" name="Group Box 59">
              <controlPr defaultSize="0" autoFill="0" autoPict="0">
                <anchor moveWithCells="1">
                  <from>
                    <xdr:col>6</xdr:col>
                    <xdr:colOff>762000</xdr:colOff>
                    <xdr:row>54</xdr:row>
                    <xdr:rowOff>0</xdr:rowOff>
                  </from>
                  <to>
                    <xdr:col>8</xdr:col>
                    <xdr:colOff>438150</xdr:colOff>
                    <xdr:row>54</xdr:row>
                    <xdr:rowOff>0</xdr:rowOff>
                  </to>
                </anchor>
              </controlPr>
            </control>
          </mc:Choice>
        </mc:AlternateContent>
        <mc:AlternateContent xmlns:mc="http://schemas.openxmlformats.org/markup-compatibility/2006">
          <mc:Choice Requires="x14">
            <control shapeId="34876" r:id="rId60" name="Check Box 60">
              <controlPr defaultSize="0" autoFill="0" autoLine="0" autoPict="0">
                <anchor moveWithCells="1">
                  <from>
                    <xdr:col>4</xdr:col>
                    <xdr:colOff>295275</xdr:colOff>
                    <xdr:row>35</xdr:row>
                    <xdr:rowOff>0</xdr:rowOff>
                  </from>
                  <to>
                    <xdr:col>5</xdr:col>
                    <xdr:colOff>76200</xdr:colOff>
                    <xdr:row>36</xdr:row>
                    <xdr:rowOff>28575</xdr:rowOff>
                  </to>
                </anchor>
              </controlPr>
            </control>
          </mc:Choice>
        </mc:AlternateContent>
        <mc:AlternateContent xmlns:mc="http://schemas.openxmlformats.org/markup-compatibility/2006">
          <mc:Choice Requires="x14">
            <control shapeId="34877" r:id="rId61" name="Check Box 61">
              <controlPr defaultSize="0" autoFill="0" autoLine="0" autoPict="0">
                <anchor moveWithCells="1">
                  <from>
                    <xdr:col>5</xdr:col>
                    <xdr:colOff>419100</xdr:colOff>
                    <xdr:row>35</xdr:row>
                    <xdr:rowOff>0</xdr:rowOff>
                  </from>
                  <to>
                    <xdr:col>6</xdr:col>
                    <xdr:colOff>133350</xdr:colOff>
                    <xdr:row>36</xdr:row>
                    <xdr:rowOff>28575</xdr:rowOff>
                  </to>
                </anchor>
              </controlPr>
            </control>
          </mc:Choice>
        </mc:AlternateContent>
        <mc:AlternateContent xmlns:mc="http://schemas.openxmlformats.org/markup-compatibility/2006">
          <mc:Choice Requires="x14">
            <control shapeId="34878" r:id="rId62" name="Option Button 62">
              <controlPr defaultSize="0" autoFill="0" autoLine="0" autoPict="0">
                <anchor moveWithCells="1">
                  <from>
                    <xdr:col>7</xdr:col>
                    <xdr:colOff>38100</xdr:colOff>
                    <xdr:row>32</xdr:row>
                    <xdr:rowOff>180975</xdr:rowOff>
                  </from>
                  <to>
                    <xdr:col>7</xdr:col>
                    <xdr:colOff>600075</xdr:colOff>
                    <xdr:row>34</xdr:row>
                    <xdr:rowOff>9525</xdr:rowOff>
                  </to>
                </anchor>
              </controlPr>
            </control>
          </mc:Choice>
        </mc:AlternateContent>
        <mc:AlternateContent xmlns:mc="http://schemas.openxmlformats.org/markup-compatibility/2006">
          <mc:Choice Requires="x14">
            <control shapeId="34879" r:id="rId63" name="Group Box 63">
              <controlPr defaultSize="0" autoFill="0" autoPict="0">
                <anchor moveWithCells="1">
                  <from>
                    <xdr:col>6</xdr:col>
                    <xdr:colOff>571500</xdr:colOff>
                    <xdr:row>53</xdr:row>
                    <xdr:rowOff>600075</xdr:rowOff>
                  </from>
                  <to>
                    <xdr:col>8</xdr:col>
                    <xdr:colOff>276225</xdr:colOff>
                    <xdr:row>53</xdr:row>
                    <xdr:rowOff>942975</xdr:rowOff>
                  </to>
                </anchor>
              </controlPr>
            </control>
          </mc:Choice>
        </mc:AlternateContent>
        <mc:AlternateContent xmlns:mc="http://schemas.openxmlformats.org/markup-compatibility/2006">
          <mc:Choice Requires="x14">
            <control shapeId="34881" r:id="rId64" name="Option Button 65">
              <controlPr defaultSize="0" autoFill="0" autoLine="0" autoPict="0">
                <anchor moveWithCells="1">
                  <from>
                    <xdr:col>7</xdr:col>
                    <xdr:colOff>447675</xdr:colOff>
                    <xdr:row>53</xdr:row>
                    <xdr:rowOff>657225</xdr:rowOff>
                  </from>
                  <to>
                    <xdr:col>8</xdr:col>
                    <xdr:colOff>180975</xdr:colOff>
                    <xdr:row>53</xdr:row>
                    <xdr:rowOff>866775</xdr:rowOff>
                  </to>
                </anchor>
              </controlPr>
            </control>
          </mc:Choice>
        </mc:AlternateContent>
        <mc:AlternateContent xmlns:mc="http://schemas.openxmlformats.org/markup-compatibility/2006">
          <mc:Choice Requires="x14">
            <control shapeId="34882" r:id="rId65" name="Option Button 66">
              <controlPr defaultSize="0" autoFill="0" autoLine="0" autoPict="0">
                <anchor moveWithCells="1">
                  <from>
                    <xdr:col>6</xdr:col>
                    <xdr:colOff>638175</xdr:colOff>
                    <xdr:row>53</xdr:row>
                    <xdr:rowOff>638175</xdr:rowOff>
                  </from>
                  <to>
                    <xdr:col>7</xdr:col>
                    <xdr:colOff>295275</xdr:colOff>
                    <xdr:row>53</xdr:row>
                    <xdr:rowOff>866775</xdr:rowOff>
                  </to>
                </anchor>
              </controlPr>
            </control>
          </mc:Choice>
        </mc:AlternateContent>
        <mc:AlternateContent xmlns:mc="http://schemas.openxmlformats.org/markup-compatibility/2006">
          <mc:Choice Requires="x14">
            <control shapeId="34883" r:id="rId66" name="Check Box 67">
              <controlPr defaultSize="0" autoFill="0" autoLine="0" autoPict="0">
                <anchor moveWithCells="1">
                  <from>
                    <xdr:col>6</xdr:col>
                    <xdr:colOff>523875</xdr:colOff>
                    <xdr:row>35</xdr:row>
                    <xdr:rowOff>0</xdr:rowOff>
                  </from>
                  <to>
                    <xdr:col>7</xdr:col>
                    <xdr:colOff>257175</xdr:colOff>
                    <xdr:row>36</xdr:row>
                    <xdr:rowOff>38100</xdr:rowOff>
                  </to>
                </anchor>
              </controlPr>
            </control>
          </mc:Choice>
        </mc:AlternateContent>
        <mc:AlternateContent xmlns:mc="http://schemas.openxmlformats.org/markup-compatibility/2006">
          <mc:Choice Requires="x14">
            <control shapeId="34884" r:id="rId67" name="Check Box 68">
              <controlPr defaultSize="0" autoFill="0" autoLine="0" autoPict="0">
                <anchor moveWithCells="1">
                  <from>
                    <xdr:col>7</xdr:col>
                    <xdr:colOff>504825</xdr:colOff>
                    <xdr:row>35</xdr:row>
                    <xdr:rowOff>0</xdr:rowOff>
                  </from>
                  <to>
                    <xdr:col>8</xdr:col>
                    <xdr:colOff>323850</xdr:colOff>
                    <xdr:row>36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M143"/>
  <sheetViews>
    <sheetView showGridLines="0" tabSelected="1" zoomScale="80" zoomScaleNormal="80" workbookViewId="0">
      <selection activeCell="A130" sqref="A130:L131"/>
    </sheetView>
  </sheetViews>
  <sheetFormatPr defaultColWidth="9.140625" defaultRowHeight="15" x14ac:dyDescent="0.25"/>
  <cols>
    <col min="1" max="1" width="24" style="3" customWidth="1"/>
    <col min="2" max="2" width="22.5703125" style="3" customWidth="1"/>
    <col min="3" max="3" width="9.42578125" style="3" customWidth="1"/>
    <col min="4" max="4" width="14.140625" style="3" customWidth="1"/>
    <col min="5" max="5" width="9.7109375" style="3" customWidth="1"/>
    <col min="6" max="6" width="9" style="3" customWidth="1"/>
    <col min="7" max="7" width="8.28515625" style="3" customWidth="1"/>
    <col min="8" max="8" width="8.5703125" style="3" customWidth="1"/>
    <col min="9" max="9" width="7.7109375" style="3" customWidth="1"/>
    <col min="10" max="10" width="11.42578125" style="3" customWidth="1"/>
    <col min="11" max="11" width="12.28515625" style="3" customWidth="1"/>
    <col min="12" max="12" width="11.28515625" style="3" customWidth="1"/>
    <col min="13" max="16384" width="9.140625" style="3"/>
  </cols>
  <sheetData>
    <row r="1" spans="1:13" ht="69.75" customHeight="1" x14ac:dyDescent="0.5">
      <c r="A1" s="364" t="str">
        <f>'Budget Sheet Instructions'!A17</f>
        <v>Budget Detail - Year 1</v>
      </c>
      <c r="B1" s="365"/>
      <c r="C1" s="365"/>
      <c r="D1" s="365"/>
      <c r="E1" s="365"/>
      <c r="F1" s="365"/>
      <c r="G1" s="5"/>
      <c r="H1" s="366"/>
      <c r="I1" s="366"/>
      <c r="J1" s="366"/>
      <c r="K1" s="366"/>
      <c r="L1" s="367"/>
    </row>
    <row r="2" spans="1:13" ht="15" customHeight="1" x14ac:dyDescent="0.25">
      <c r="A2" s="306" t="s">
        <v>300</v>
      </c>
      <c r="B2" s="307"/>
      <c r="C2" s="307"/>
      <c r="D2" s="307"/>
      <c r="E2" s="307"/>
      <c r="F2" s="307"/>
      <c r="G2" s="307"/>
      <c r="H2" s="307"/>
      <c r="I2" s="307"/>
      <c r="J2" s="308"/>
      <c r="K2" s="418"/>
      <c r="L2" s="419"/>
    </row>
    <row r="3" spans="1:13" ht="15" customHeight="1" x14ac:dyDescent="0.25">
      <c r="A3" s="309" t="s">
        <v>299</v>
      </c>
      <c r="B3" s="310"/>
      <c r="C3" s="145"/>
      <c r="D3" s="145"/>
      <c r="E3" s="145"/>
      <c r="F3" s="145"/>
      <c r="G3" s="145"/>
      <c r="H3" s="145"/>
      <c r="I3" s="145"/>
      <c r="J3" s="146"/>
      <c r="K3" s="420"/>
      <c r="L3" s="421"/>
    </row>
    <row r="4" spans="1:13" x14ac:dyDescent="0.25">
      <c r="A4" s="118" t="s">
        <v>27</v>
      </c>
      <c r="B4" s="119"/>
      <c r="C4" s="119"/>
      <c r="D4" s="119"/>
      <c r="E4" s="119"/>
      <c r="F4" s="119"/>
      <c r="G4" s="119"/>
      <c r="H4" s="119"/>
      <c r="I4" s="119"/>
      <c r="J4" s="119"/>
      <c r="K4" s="119"/>
      <c r="L4" s="93"/>
      <c r="M4" s="6"/>
    </row>
    <row r="5" spans="1:13" x14ac:dyDescent="0.25">
      <c r="A5" s="117" t="s">
        <v>42</v>
      </c>
      <c r="B5" s="116" t="s">
        <v>174</v>
      </c>
      <c r="C5" s="327" t="s">
        <v>2</v>
      </c>
      <c r="D5" s="328"/>
      <c r="E5" s="328"/>
      <c r="F5" s="328"/>
      <c r="G5" s="328"/>
      <c r="H5" s="328"/>
      <c r="I5" s="328"/>
      <c r="J5" s="328"/>
      <c r="K5" s="328"/>
      <c r="L5" s="329"/>
      <c r="M5" s="6"/>
    </row>
    <row r="6" spans="1:13" ht="28.5" customHeight="1" x14ac:dyDescent="0.25">
      <c r="A6" s="110" t="s">
        <v>173</v>
      </c>
      <c r="B6" s="110" t="s">
        <v>175</v>
      </c>
      <c r="C6" s="274" t="s">
        <v>48</v>
      </c>
      <c r="D6" s="275"/>
      <c r="E6" s="275"/>
      <c r="F6" s="275"/>
      <c r="G6" s="275"/>
      <c r="H6" s="275"/>
      <c r="I6" s="275"/>
      <c r="J6" s="275"/>
      <c r="K6" s="275"/>
      <c r="L6" s="276"/>
      <c r="M6" s="6"/>
    </row>
    <row r="7" spans="1:13" ht="15" customHeight="1" x14ac:dyDescent="0.25">
      <c r="A7" s="368"/>
      <c r="B7" s="368"/>
      <c r="C7" s="369" t="s">
        <v>18</v>
      </c>
      <c r="D7" s="370"/>
      <c r="E7" s="348" t="s">
        <v>46</v>
      </c>
      <c r="F7" s="299" t="s">
        <v>50</v>
      </c>
      <c r="G7" s="300"/>
      <c r="H7" s="299" t="s">
        <v>176</v>
      </c>
      <c r="I7" s="301"/>
      <c r="J7" s="333" t="s">
        <v>49</v>
      </c>
      <c r="K7" s="305" t="s">
        <v>47</v>
      </c>
      <c r="L7" s="333" t="s">
        <v>39</v>
      </c>
      <c r="M7" s="6"/>
    </row>
    <row r="8" spans="1:13" ht="21.75" customHeight="1" x14ac:dyDescent="0.25">
      <c r="A8" s="368"/>
      <c r="B8" s="368"/>
      <c r="C8" s="371"/>
      <c r="D8" s="372"/>
      <c r="E8" s="348"/>
      <c r="F8" s="302"/>
      <c r="G8" s="303"/>
      <c r="H8" s="302"/>
      <c r="I8" s="304"/>
      <c r="J8" s="333"/>
      <c r="K8" s="305"/>
      <c r="L8" s="333"/>
      <c r="M8" s="6"/>
    </row>
    <row r="9" spans="1:13" ht="30" hidden="1" customHeight="1" x14ac:dyDescent="0.25">
      <c r="A9" s="81"/>
      <c r="B9" s="81"/>
      <c r="C9" s="353"/>
      <c r="D9" s="354"/>
      <c r="E9" s="28"/>
      <c r="F9" s="355"/>
      <c r="G9" s="356"/>
      <c r="H9" s="351"/>
      <c r="I9" s="352"/>
      <c r="J9" s="18">
        <f>CEILING(C9*F9*H9,1)</f>
        <v>0</v>
      </c>
      <c r="K9" s="27"/>
      <c r="L9" s="18">
        <f>IF(J9-K9&lt;0,0,J9-K9)</f>
        <v>0</v>
      </c>
      <c r="M9" s="8"/>
    </row>
    <row r="10" spans="1:13" ht="30" customHeight="1" x14ac:dyDescent="0.25">
      <c r="A10" s="81" t="s">
        <v>307</v>
      </c>
      <c r="B10" s="81"/>
      <c r="C10" s="353">
        <v>7500</v>
      </c>
      <c r="D10" s="354"/>
      <c r="E10" s="28" t="s">
        <v>230</v>
      </c>
      <c r="F10" s="355">
        <v>1</v>
      </c>
      <c r="G10" s="356"/>
      <c r="H10" s="351">
        <v>1</v>
      </c>
      <c r="I10" s="352"/>
      <c r="J10" s="18">
        <f>CEILING(C10*F10*H10,1)</f>
        <v>7500</v>
      </c>
      <c r="K10" s="27">
        <v>0</v>
      </c>
      <c r="L10" s="18">
        <f>IF(J10-K10&lt;0,0,J10-K10)</f>
        <v>7500</v>
      </c>
      <c r="M10" s="8"/>
    </row>
    <row r="11" spans="1:13" ht="30" hidden="1" customHeight="1" x14ac:dyDescent="0.25">
      <c r="A11" s="81"/>
      <c r="B11" s="81"/>
      <c r="C11" s="353"/>
      <c r="D11" s="354"/>
      <c r="E11" s="28"/>
      <c r="F11" s="355"/>
      <c r="G11" s="356"/>
      <c r="H11" s="351"/>
      <c r="I11" s="352"/>
      <c r="J11" s="18">
        <f>CEILING(C11*F11*H11,1)</f>
        <v>0</v>
      </c>
      <c r="K11" s="30"/>
      <c r="L11" s="18">
        <f>IF(J11-K11&lt;0,0,J11-K11)</f>
        <v>0</v>
      </c>
      <c r="M11" s="8"/>
    </row>
    <row r="12" spans="1:13" s="126" customFormat="1" ht="14.45" customHeight="1" x14ac:dyDescent="0.25">
      <c r="A12" s="280" t="s">
        <v>41</v>
      </c>
      <c r="B12" s="281"/>
      <c r="C12" s="281"/>
      <c r="D12" s="281"/>
      <c r="E12" s="281"/>
      <c r="F12" s="281"/>
      <c r="G12" s="281"/>
      <c r="H12" s="281"/>
      <c r="I12" s="282"/>
      <c r="J12" s="125">
        <f>SUM(J9:J11)</f>
        <v>7500</v>
      </c>
      <c r="K12" s="125">
        <f>SUM(K9:K11)</f>
        <v>0</v>
      </c>
      <c r="L12" s="125">
        <f>SUM(L9:L11)</f>
        <v>7500</v>
      </c>
    </row>
    <row r="13" spans="1:13" ht="22.5" customHeight="1" x14ac:dyDescent="0.25">
      <c r="A13" s="23" t="s">
        <v>17</v>
      </c>
      <c r="B13" s="112"/>
      <c r="C13" s="113"/>
      <c r="D13" s="113"/>
      <c r="E13" s="113"/>
      <c r="F13" s="113"/>
      <c r="G13" s="113"/>
      <c r="H13" s="113"/>
      <c r="I13" s="113"/>
      <c r="J13" s="21"/>
      <c r="K13" s="21"/>
      <c r="L13" s="22"/>
    </row>
    <row r="14" spans="1:13" ht="200.1" customHeight="1" x14ac:dyDescent="0.25">
      <c r="A14" s="212" t="s">
        <v>310</v>
      </c>
      <c r="B14" s="213"/>
      <c r="C14" s="213"/>
      <c r="D14" s="213"/>
      <c r="E14" s="213"/>
      <c r="F14" s="213"/>
      <c r="G14" s="213"/>
      <c r="H14" s="213"/>
      <c r="I14" s="213"/>
      <c r="J14" s="213"/>
      <c r="K14" s="213"/>
      <c r="L14" s="214"/>
    </row>
    <row r="15" spans="1:13" ht="16.5" hidden="1" customHeight="1" x14ac:dyDescent="0.25">
      <c r="A15" s="218"/>
      <c r="B15" s="219"/>
      <c r="C15" s="219"/>
      <c r="D15" s="219"/>
      <c r="E15" s="219"/>
      <c r="F15" s="219"/>
      <c r="G15" s="219"/>
      <c r="H15" s="219"/>
      <c r="I15" s="219"/>
      <c r="J15" s="219"/>
      <c r="K15" s="219"/>
      <c r="L15" s="220"/>
    </row>
    <row r="16" spans="1:13" x14ac:dyDescent="0.25">
      <c r="A16" s="118" t="s">
        <v>28</v>
      </c>
      <c r="B16" s="119"/>
      <c r="C16" s="119"/>
      <c r="D16" s="119"/>
      <c r="E16" s="119"/>
      <c r="F16" s="119"/>
      <c r="G16" s="119"/>
      <c r="H16" s="119"/>
      <c r="I16" s="119"/>
      <c r="J16" s="119"/>
      <c r="K16" s="119"/>
      <c r="L16" s="93"/>
    </row>
    <row r="17" spans="1:12" x14ac:dyDescent="0.25">
      <c r="A17" s="327" t="s">
        <v>42</v>
      </c>
      <c r="B17" s="328"/>
      <c r="C17" s="329"/>
      <c r="D17" s="362" t="s">
        <v>2</v>
      </c>
      <c r="E17" s="362"/>
      <c r="F17" s="362"/>
      <c r="G17" s="362"/>
      <c r="H17" s="362"/>
      <c r="I17" s="362"/>
      <c r="J17" s="362"/>
      <c r="K17" s="362"/>
      <c r="L17" s="362"/>
    </row>
    <row r="18" spans="1:12" ht="28.5" customHeight="1" x14ac:dyDescent="0.25">
      <c r="A18" s="274" t="s">
        <v>238</v>
      </c>
      <c r="B18" s="275"/>
      <c r="C18" s="276"/>
      <c r="D18" s="363" t="s">
        <v>54</v>
      </c>
      <c r="E18" s="363"/>
      <c r="F18" s="363"/>
      <c r="G18" s="363"/>
      <c r="H18" s="363"/>
      <c r="I18" s="363"/>
      <c r="J18" s="363"/>
      <c r="K18" s="363"/>
      <c r="L18" s="363"/>
    </row>
    <row r="19" spans="1:12" ht="15" customHeight="1" x14ac:dyDescent="0.25">
      <c r="A19" s="319"/>
      <c r="B19" s="320"/>
      <c r="C19" s="349"/>
      <c r="D19" s="348" t="s">
        <v>57</v>
      </c>
      <c r="E19" s="348"/>
      <c r="F19" s="299" t="s">
        <v>46</v>
      </c>
      <c r="G19" s="300"/>
      <c r="H19" s="300"/>
      <c r="I19" s="301"/>
      <c r="J19" s="333" t="s">
        <v>49</v>
      </c>
      <c r="K19" s="305" t="s">
        <v>47</v>
      </c>
      <c r="L19" s="333" t="s">
        <v>39</v>
      </c>
    </row>
    <row r="20" spans="1:12" ht="20.25" customHeight="1" x14ac:dyDescent="0.25">
      <c r="A20" s="321"/>
      <c r="B20" s="322"/>
      <c r="C20" s="350"/>
      <c r="D20" s="348"/>
      <c r="E20" s="348"/>
      <c r="F20" s="302"/>
      <c r="G20" s="303"/>
      <c r="H20" s="303"/>
      <c r="I20" s="304"/>
      <c r="J20" s="333"/>
      <c r="K20" s="305"/>
      <c r="L20" s="333"/>
    </row>
    <row r="21" spans="1:12" ht="30" hidden="1" customHeight="1" x14ac:dyDescent="0.25">
      <c r="A21" s="345"/>
      <c r="B21" s="346"/>
      <c r="C21" s="347"/>
      <c r="D21" s="335"/>
      <c r="E21" s="337"/>
      <c r="F21" s="359"/>
      <c r="G21" s="360"/>
      <c r="H21" s="360"/>
      <c r="I21" s="361"/>
      <c r="J21" s="18">
        <f>CEILING(D21*F21,1)</f>
        <v>0</v>
      </c>
      <c r="K21" s="27"/>
      <c r="L21" s="18">
        <f>IF(J21-K21&lt;0,0,J21-K21)</f>
        <v>0</v>
      </c>
    </row>
    <row r="22" spans="1:12" ht="30" customHeight="1" x14ac:dyDescent="0.25">
      <c r="A22" s="345"/>
      <c r="B22" s="346"/>
      <c r="C22" s="347"/>
      <c r="D22" s="335"/>
      <c r="E22" s="337"/>
      <c r="F22" s="359"/>
      <c r="G22" s="360"/>
      <c r="H22" s="360"/>
      <c r="I22" s="361"/>
      <c r="J22" s="18">
        <f>CEILING(D22*F22,1)</f>
        <v>0</v>
      </c>
      <c r="K22" s="27"/>
      <c r="L22" s="18">
        <f>IF(J22-K22&lt;0,0,J22-K22)</f>
        <v>0</v>
      </c>
    </row>
    <row r="23" spans="1:12" ht="30" hidden="1" customHeight="1" x14ac:dyDescent="0.25">
      <c r="A23" s="341"/>
      <c r="B23" s="342"/>
      <c r="C23" s="343"/>
      <c r="D23" s="335"/>
      <c r="E23" s="337"/>
      <c r="F23" s="377"/>
      <c r="G23" s="378"/>
      <c r="H23" s="378"/>
      <c r="I23" s="379"/>
      <c r="J23" s="18">
        <f>CEILING(D23*F23,1)</f>
        <v>0</v>
      </c>
      <c r="K23" s="30"/>
      <c r="L23" s="18">
        <f>IF(J23-K23&lt;0,0,J23-K23)</f>
        <v>0</v>
      </c>
    </row>
    <row r="24" spans="1:12" s="126" customFormat="1" ht="14.45" customHeight="1" x14ac:dyDescent="0.25">
      <c r="A24" s="280" t="s">
        <v>41</v>
      </c>
      <c r="B24" s="281"/>
      <c r="C24" s="281"/>
      <c r="D24" s="281"/>
      <c r="E24" s="281"/>
      <c r="F24" s="281"/>
      <c r="G24" s="281"/>
      <c r="H24" s="281"/>
      <c r="I24" s="282"/>
      <c r="J24" s="125">
        <f>SUM(J21:J23)</f>
        <v>0</v>
      </c>
      <c r="K24" s="125">
        <f>SUM(K21:K23)</f>
        <v>0</v>
      </c>
      <c r="L24" s="125">
        <f>SUM(L21:L23)</f>
        <v>0</v>
      </c>
    </row>
    <row r="25" spans="1:12" ht="22.5" customHeight="1" x14ac:dyDescent="0.25">
      <c r="A25" s="23" t="s">
        <v>17</v>
      </c>
      <c r="B25" s="112"/>
      <c r="C25" s="113"/>
      <c r="D25" s="113"/>
      <c r="E25" s="113"/>
      <c r="F25" s="113"/>
      <c r="G25" s="113"/>
      <c r="H25" s="113"/>
      <c r="I25" s="113"/>
      <c r="J25" s="21"/>
      <c r="K25" s="21"/>
      <c r="L25" s="22"/>
    </row>
    <row r="26" spans="1:12" ht="200.1" customHeight="1" x14ac:dyDescent="0.25">
      <c r="A26" s="215"/>
      <c r="B26" s="216"/>
      <c r="C26" s="216"/>
      <c r="D26" s="216"/>
      <c r="E26" s="216"/>
      <c r="F26" s="216"/>
      <c r="G26" s="216"/>
      <c r="H26" s="216"/>
      <c r="I26" s="216"/>
      <c r="J26" s="216"/>
      <c r="K26" s="216"/>
      <c r="L26" s="217"/>
    </row>
    <row r="27" spans="1:12" ht="16.5" hidden="1" customHeight="1" x14ac:dyDescent="0.25">
      <c r="A27" s="218"/>
      <c r="B27" s="219"/>
      <c r="C27" s="219"/>
      <c r="D27" s="219"/>
      <c r="E27" s="219"/>
      <c r="F27" s="219"/>
      <c r="G27" s="219"/>
      <c r="H27" s="219"/>
      <c r="I27" s="219"/>
      <c r="J27" s="219"/>
      <c r="K27" s="219"/>
      <c r="L27" s="220"/>
    </row>
    <row r="28" spans="1:12" x14ac:dyDescent="0.25">
      <c r="A28" s="118" t="s">
        <v>29</v>
      </c>
      <c r="B28" s="119"/>
      <c r="C28" s="119"/>
      <c r="D28" s="119"/>
      <c r="E28" s="119"/>
      <c r="F28" s="119"/>
      <c r="G28" s="119"/>
      <c r="H28" s="119"/>
      <c r="I28" s="119"/>
      <c r="J28" s="119"/>
      <c r="K28" s="119"/>
      <c r="L28" s="93"/>
    </row>
    <row r="29" spans="1:12" ht="30" x14ac:dyDescent="0.25">
      <c r="A29" s="7" t="s">
        <v>10</v>
      </c>
      <c r="B29" s="375" t="s">
        <v>11</v>
      </c>
      <c r="C29" s="376"/>
      <c r="D29" s="97" t="s">
        <v>12</v>
      </c>
      <c r="E29" s="115" t="s">
        <v>184</v>
      </c>
      <c r="F29" s="375" t="s">
        <v>2</v>
      </c>
      <c r="G29" s="380"/>
      <c r="H29" s="380"/>
      <c r="I29" s="380"/>
      <c r="J29" s="380"/>
      <c r="K29" s="380"/>
      <c r="L29" s="376"/>
    </row>
    <row r="30" spans="1:12" ht="47.25" customHeight="1" x14ac:dyDescent="0.25">
      <c r="A30" s="110" t="s">
        <v>19</v>
      </c>
      <c r="B30" s="274" t="s">
        <v>55</v>
      </c>
      <c r="C30" s="276"/>
      <c r="D30" s="83" t="s">
        <v>225</v>
      </c>
      <c r="E30" s="111" t="s">
        <v>226</v>
      </c>
      <c r="F30" s="274" t="s">
        <v>23</v>
      </c>
      <c r="G30" s="275"/>
      <c r="H30" s="275"/>
      <c r="I30" s="275"/>
      <c r="J30" s="275"/>
      <c r="K30" s="275"/>
      <c r="L30" s="276"/>
    </row>
    <row r="31" spans="1:12" ht="15" customHeight="1" x14ac:dyDescent="0.25">
      <c r="A31" s="319"/>
      <c r="B31" s="320"/>
      <c r="C31" s="320"/>
      <c r="D31" s="320"/>
      <c r="E31" s="349"/>
      <c r="F31" s="333" t="s">
        <v>21</v>
      </c>
      <c r="G31" s="305" t="s">
        <v>192</v>
      </c>
      <c r="H31" s="333" t="s">
        <v>22</v>
      </c>
      <c r="I31" s="283" t="s">
        <v>185</v>
      </c>
      <c r="J31" s="333" t="s">
        <v>49</v>
      </c>
      <c r="K31" s="305" t="s">
        <v>47</v>
      </c>
      <c r="L31" s="333" t="s">
        <v>39</v>
      </c>
    </row>
    <row r="32" spans="1:12" s="8" customFormat="1" ht="33.75" customHeight="1" x14ac:dyDescent="0.25">
      <c r="A32" s="321"/>
      <c r="B32" s="322"/>
      <c r="C32" s="322"/>
      <c r="D32" s="322"/>
      <c r="E32" s="350"/>
      <c r="F32" s="333"/>
      <c r="G32" s="305"/>
      <c r="H32" s="333"/>
      <c r="I32" s="284"/>
      <c r="J32" s="333"/>
      <c r="K32" s="305"/>
      <c r="L32" s="333"/>
    </row>
    <row r="33" spans="1:12" s="8" customFormat="1" ht="45" hidden="1" customHeight="1" x14ac:dyDescent="0.25">
      <c r="A33" s="19"/>
      <c r="B33" s="311"/>
      <c r="C33" s="312"/>
      <c r="D33" s="84"/>
      <c r="E33" s="86" t="str">
        <f>IF((D33="Lodging"),"Night",IF((D33="Meals"),"Day",IF((D33="Mileage"),"Mile",IF((D33="Transportation"),"Round-trip","N/A"))))</f>
        <v>N/A</v>
      </c>
      <c r="F33" s="28"/>
      <c r="G33" s="26"/>
      <c r="H33" s="20"/>
      <c r="I33" s="20"/>
      <c r="J33" s="18">
        <f>CEILING(F33*G33*H33*I33,1)</f>
        <v>0</v>
      </c>
      <c r="K33" s="27"/>
      <c r="L33" s="18">
        <f>IF(J33-K33&lt;0,0,J33-K33)</f>
        <v>0</v>
      </c>
    </row>
    <row r="34" spans="1:12" s="8" customFormat="1" ht="45" customHeight="1" x14ac:dyDescent="0.25">
      <c r="A34" s="19"/>
      <c r="B34" s="311"/>
      <c r="C34" s="312"/>
      <c r="D34" s="84"/>
      <c r="E34" s="86" t="str">
        <f>IF((D34="Lodging"),"Night",IF((D34="Meals"),"Day",IF((D34="Mileage"),"Mile",IF((D34="Transportation"),"Round-trip","N/A"))))</f>
        <v>N/A</v>
      </c>
      <c r="F34" s="28"/>
      <c r="G34" s="26"/>
      <c r="H34" s="20"/>
      <c r="I34" s="20"/>
      <c r="J34" s="18">
        <f>CEILING(F34*G34*H34*I34,1)</f>
        <v>0</v>
      </c>
      <c r="K34" s="27"/>
      <c r="L34" s="18">
        <f>IF(J34-K34&lt;0,0,J34-K34)</f>
        <v>0</v>
      </c>
    </row>
    <row r="35" spans="1:12" s="8" customFormat="1" ht="45" hidden="1" customHeight="1" x14ac:dyDescent="0.25">
      <c r="A35" s="31"/>
      <c r="B35" s="357"/>
      <c r="C35" s="358"/>
      <c r="D35" s="85"/>
      <c r="E35" s="86" t="str">
        <f>IF((D35="Lodging"),"Night",IF((D35="Meals"),"Day",IF((D35="Mileage"),"Mile",IF((D35="Transportation"),"Round-trip","N/A"))))</f>
        <v>N/A</v>
      </c>
      <c r="F35" s="34"/>
      <c r="G35" s="32"/>
      <c r="H35" s="33"/>
      <c r="I35" s="33"/>
      <c r="J35" s="18">
        <f>CEILING(F35*G35*H35*I35,1)</f>
        <v>0</v>
      </c>
      <c r="K35" s="30"/>
      <c r="L35" s="18">
        <f>IF(J35-K35&lt;0,0,J35-K35)</f>
        <v>0</v>
      </c>
    </row>
    <row r="36" spans="1:12" s="126" customFormat="1" ht="14.45" customHeight="1" x14ac:dyDescent="0.25">
      <c r="A36" s="280" t="s">
        <v>41</v>
      </c>
      <c r="B36" s="281"/>
      <c r="C36" s="281"/>
      <c r="D36" s="281"/>
      <c r="E36" s="281"/>
      <c r="F36" s="281"/>
      <c r="G36" s="281"/>
      <c r="H36" s="281"/>
      <c r="I36" s="282"/>
      <c r="J36" s="125">
        <f>SUM(J33:J35)</f>
        <v>0</v>
      </c>
      <c r="K36" s="125">
        <f>SUM(K33:K35)</f>
        <v>0</v>
      </c>
      <c r="L36" s="125">
        <f>SUM(L33:L35)</f>
        <v>0</v>
      </c>
    </row>
    <row r="37" spans="1:12" ht="22.5" customHeight="1" x14ac:dyDescent="0.25">
      <c r="A37" s="23" t="s">
        <v>17</v>
      </c>
      <c r="B37" s="112"/>
      <c r="C37" s="113"/>
      <c r="D37" s="113"/>
      <c r="E37" s="113"/>
      <c r="F37" s="113"/>
      <c r="G37" s="113"/>
      <c r="H37" s="113"/>
      <c r="I37" s="113"/>
      <c r="J37" s="21"/>
      <c r="K37" s="21"/>
      <c r="L37" s="22"/>
    </row>
    <row r="38" spans="1:12" ht="200.1" customHeight="1" x14ac:dyDescent="0.25">
      <c r="A38" s="215"/>
      <c r="B38" s="216"/>
      <c r="C38" s="216"/>
      <c r="D38" s="216"/>
      <c r="E38" s="216"/>
      <c r="F38" s="216"/>
      <c r="G38" s="216"/>
      <c r="H38" s="216"/>
      <c r="I38" s="216"/>
      <c r="J38" s="216"/>
      <c r="K38" s="216"/>
      <c r="L38" s="217"/>
    </row>
    <row r="39" spans="1:12" ht="16.5" hidden="1" customHeight="1" x14ac:dyDescent="0.25">
      <c r="A39" s="218"/>
      <c r="B39" s="219"/>
      <c r="C39" s="219"/>
      <c r="D39" s="219"/>
      <c r="E39" s="219"/>
      <c r="F39" s="219"/>
      <c r="G39" s="219"/>
      <c r="H39" s="219"/>
      <c r="I39" s="219"/>
      <c r="J39" s="219"/>
      <c r="K39" s="219"/>
      <c r="L39" s="220"/>
    </row>
    <row r="40" spans="1:12" x14ac:dyDescent="0.25">
      <c r="A40" s="118" t="s">
        <v>30</v>
      </c>
      <c r="B40" s="119"/>
      <c r="C40" s="119"/>
      <c r="D40" s="119"/>
      <c r="E40" s="119"/>
      <c r="F40" s="119"/>
      <c r="G40" s="119"/>
      <c r="H40" s="119"/>
      <c r="I40" s="119"/>
      <c r="J40" s="119"/>
      <c r="K40" s="119"/>
      <c r="L40" s="93"/>
    </row>
    <row r="41" spans="1:12" x14ac:dyDescent="0.25">
      <c r="A41" s="327" t="s">
        <v>14</v>
      </c>
      <c r="B41" s="328"/>
      <c r="C41" s="329"/>
      <c r="D41" s="327" t="s">
        <v>2</v>
      </c>
      <c r="E41" s="328"/>
      <c r="F41" s="328"/>
      <c r="G41" s="328"/>
      <c r="H41" s="328"/>
      <c r="I41" s="328"/>
      <c r="J41" s="328"/>
      <c r="K41" s="328"/>
      <c r="L41" s="329"/>
    </row>
    <row r="42" spans="1:12" ht="30" customHeight="1" x14ac:dyDescent="0.25">
      <c r="A42" s="274" t="s">
        <v>24</v>
      </c>
      <c r="B42" s="275"/>
      <c r="C42" s="276"/>
      <c r="D42" s="274" t="s">
        <v>25</v>
      </c>
      <c r="E42" s="275"/>
      <c r="F42" s="275"/>
      <c r="G42" s="275"/>
      <c r="H42" s="275"/>
      <c r="I42" s="275"/>
      <c r="J42" s="275"/>
      <c r="K42" s="275"/>
      <c r="L42" s="276"/>
    </row>
    <row r="43" spans="1:12" ht="15" customHeight="1" x14ac:dyDescent="0.25">
      <c r="A43" s="319"/>
      <c r="B43" s="320"/>
      <c r="C43" s="349"/>
      <c r="D43" s="348" t="s">
        <v>26</v>
      </c>
      <c r="E43" s="348"/>
      <c r="F43" s="299" t="s">
        <v>280</v>
      </c>
      <c r="G43" s="300"/>
      <c r="H43" s="300"/>
      <c r="I43" s="301"/>
      <c r="J43" s="333" t="s">
        <v>49</v>
      </c>
      <c r="K43" s="305" t="s">
        <v>47</v>
      </c>
      <c r="L43" s="333" t="s">
        <v>39</v>
      </c>
    </row>
    <row r="44" spans="1:12" x14ac:dyDescent="0.25">
      <c r="A44" s="321"/>
      <c r="B44" s="322"/>
      <c r="C44" s="350"/>
      <c r="D44" s="348"/>
      <c r="E44" s="348"/>
      <c r="F44" s="302"/>
      <c r="G44" s="303"/>
      <c r="H44" s="303"/>
      <c r="I44" s="304"/>
      <c r="J44" s="333"/>
      <c r="K44" s="305"/>
      <c r="L44" s="333"/>
    </row>
    <row r="45" spans="1:12" ht="45.75" hidden="1" customHeight="1" x14ac:dyDescent="0.25">
      <c r="A45" s="290"/>
      <c r="B45" s="326"/>
      <c r="C45" s="291"/>
      <c r="D45" s="344"/>
      <c r="E45" s="344"/>
      <c r="F45" s="335"/>
      <c r="G45" s="336"/>
      <c r="H45" s="336"/>
      <c r="I45" s="337"/>
      <c r="J45" s="18">
        <f>CEILING(D45*F45,1)</f>
        <v>0</v>
      </c>
      <c r="K45" s="27"/>
      <c r="L45" s="18">
        <f>IF(J45-K45&lt;0,0,J45-K45)</f>
        <v>0</v>
      </c>
    </row>
    <row r="46" spans="1:12" ht="45.75" customHeight="1" x14ac:dyDescent="0.25">
      <c r="A46" s="290" t="s">
        <v>312</v>
      </c>
      <c r="B46" s="326"/>
      <c r="C46" s="291"/>
      <c r="D46" s="344">
        <v>1</v>
      </c>
      <c r="E46" s="344"/>
      <c r="F46" s="335">
        <v>35000</v>
      </c>
      <c r="G46" s="336"/>
      <c r="H46" s="336"/>
      <c r="I46" s="337"/>
      <c r="J46" s="18">
        <f>CEILING(D46*F46,1)</f>
        <v>35000</v>
      </c>
      <c r="K46" s="27">
        <v>0</v>
      </c>
      <c r="L46" s="18">
        <f>IF(J46-K46&lt;0,0,J46-K46)</f>
        <v>35000</v>
      </c>
    </row>
    <row r="47" spans="1:12" ht="45.75" customHeight="1" x14ac:dyDescent="0.25">
      <c r="A47" s="290" t="s">
        <v>309</v>
      </c>
      <c r="B47" s="326"/>
      <c r="C47" s="291"/>
      <c r="D47" s="344">
        <v>34</v>
      </c>
      <c r="E47" s="344"/>
      <c r="F47" s="335">
        <v>1000</v>
      </c>
      <c r="G47" s="336"/>
      <c r="H47" s="336"/>
      <c r="I47" s="337"/>
      <c r="J47" s="18">
        <f>CEILING(D47*F47,1)</f>
        <v>34000</v>
      </c>
      <c r="K47" s="27">
        <v>0</v>
      </c>
      <c r="L47" s="18">
        <f>IF(J47-K47&lt;0,0,J47-K47)</f>
        <v>34000</v>
      </c>
    </row>
    <row r="48" spans="1:12" ht="45.75" hidden="1" customHeight="1" x14ac:dyDescent="0.25">
      <c r="A48" s="330"/>
      <c r="B48" s="331"/>
      <c r="C48" s="332"/>
      <c r="D48" s="325"/>
      <c r="E48" s="325"/>
      <c r="F48" s="338"/>
      <c r="G48" s="339"/>
      <c r="H48" s="339"/>
      <c r="I48" s="340"/>
      <c r="J48" s="18">
        <f>CEILING(D48*F48,1)</f>
        <v>0</v>
      </c>
      <c r="K48" s="30"/>
      <c r="L48" s="18">
        <f>IF(J48-K48&lt;0,0,J48-K48)</f>
        <v>0</v>
      </c>
    </row>
    <row r="49" spans="1:12" s="126" customFormat="1" ht="14.45" customHeight="1" x14ac:dyDescent="0.25">
      <c r="A49" s="280" t="s">
        <v>41</v>
      </c>
      <c r="B49" s="281"/>
      <c r="C49" s="281"/>
      <c r="D49" s="281"/>
      <c r="E49" s="281"/>
      <c r="F49" s="281"/>
      <c r="G49" s="281"/>
      <c r="H49" s="281"/>
      <c r="I49" s="282"/>
      <c r="J49" s="125">
        <f>SUM(J45:J48)</f>
        <v>69000</v>
      </c>
      <c r="K49" s="125">
        <f>SUM(K45:K48)</f>
        <v>0</v>
      </c>
      <c r="L49" s="125">
        <f>SUM(L45:L48)</f>
        <v>69000</v>
      </c>
    </row>
    <row r="50" spans="1:12" ht="22.5" customHeight="1" x14ac:dyDescent="0.25">
      <c r="A50" s="23" t="s">
        <v>17</v>
      </c>
      <c r="B50" s="112"/>
      <c r="C50" s="113"/>
      <c r="D50" s="113"/>
      <c r="E50" s="113"/>
      <c r="F50" s="113"/>
      <c r="G50" s="113"/>
      <c r="H50" s="113"/>
      <c r="I50" s="113"/>
      <c r="J50" s="21"/>
      <c r="K50" s="21"/>
      <c r="L50" s="22"/>
    </row>
    <row r="51" spans="1:12" ht="200.1" customHeight="1" x14ac:dyDescent="0.25">
      <c r="A51" s="212" t="s">
        <v>313</v>
      </c>
      <c r="B51" s="213"/>
      <c r="C51" s="213"/>
      <c r="D51" s="213"/>
      <c r="E51" s="213"/>
      <c r="F51" s="213"/>
      <c r="G51" s="213"/>
      <c r="H51" s="213"/>
      <c r="I51" s="213"/>
      <c r="J51" s="213"/>
      <c r="K51" s="213"/>
      <c r="L51" s="214"/>
    </row>
    <row r="52" spans="1:12" ht="200.1" customHeight="1" x14ac:dyDescent="0.25">
      <c r="A52" s="215"/>
      <c r="B52" s="216"/>
      <c r="C52" s="216"/>
      <c r="D52" s="216"/>
      <c r="E52" s="216"/>
      <c r="F52" s="216"/>
      <c r="G52" s="216"/>
      <c r="H52" s="216"/>
      <c r="I52" s="216"/>
      <c r="J52" s="216"/>
      <c r="K52" s="216"/>
      <c r="L52" s="217"/>
    </row>
    <row r="53" spans="1:12" ht="16.5" customHeight="1" x14ac:dyDescent="0.25">
      <c r="A53" s="218"/>
      <c r="B53" s="219"/>
      <c r="C53" s="219"/>
      <c r="D53" s="219"/>
      <c r="E53" s="219"/>
      <c r="F53" s="219"/>
      <c r="G53" s="219"/>
      <c r="H53" s="219"/>
      <c r="I53" s="219"/>
      <c r="J53" s="219"/>
      <c r="K53" s="219"/>
      <c r="L53" s="220"/>
    </row>
    <row r="54" spans="1:12" x14ac:dyDescent="0.25">
      <c r="A54" s="118" t="s">
        <v>32</v>
      </c>
      <c r="B54" s="119"/>
      <c r="C54" s="119"/>
      <c r="D54" s="119"/>
      <c r="E54" s="119"/>
      <c r="F54" s="119"/>
      <c r="G54" s="119"/>
      <c r="H54" s="119"/>
      <c r="I54" s="119"/>
      <c r="J54" s="119"/>
      <c r="K54" s="119"/>
      <c r="L54" s="93"/>
    </row>
    <row r="55" spans="1:12" x14ac:dyDescent="0.25">
      <c r="A55" s="327" t="s">
        <v>13</v>
      </c>
      <c r="B55" s="328"/>
      <c r="C55" s="329"/>
      <c r="D55" s="327" t="s">
        <v>2</v>
      </c>
      <c r="E55" s="328"/>
      <c r="F55" s="328"/>
      <c r="G55" s="328"/>
      <c r="H55" s="328"/>
      <c r="I55" s="328"/>
      <c r="J55" s="328"/>
      <c r="K55" s="328"/>
      <c r="L55" s="329"/>
    </row>
    <row r="56" spans="1:12" ht="28.5" customHeight="1" x14ac:dyDescent="0.25">
      <c r="A56" s="274" t="s">
        <v>31</v>
      </c>
      <c r="B56" s="275"/>
      <c r="C56" s="276"/>
      <c r="D56" s="274" t="s">
        <v>33</v>
      </c>
      <c r="E56" s="275"/>
      <c r="F56" s="275"/>
      <c r="G56" s="275"/>
      <c r="H56" s="275"/>
      <c r="I56" s="275"/>
      <c r="J56" s="275"/>
      <c r="K56" s="275"/>
      <c r="L56" s="276"/>
    </row>
    <row r="57" spans="1:12" ht="15" customHeight="1" x14ac:dyDescent="0.25">
      <c r="A57" s="319"/>
      <c r="B57" s="320"/>
      <c r="C57" s="349"/>
      <c r="D57" s="348" t="s">
        <v>26</v>
      </c>
      <c r="E57" s="348"/>
      <c r="F57" s="299" t="s">
        <v>280</v>
      </c>
      <c r="G57" s="300"/>
      <c r="H57" s="300"/>
      <c r="I57" s="301"/>
      <c r="J57" s="333" t="s">
        <v>49</v>
      </c>
      <c r="K57" s="305" t="s">
        <v>47</v>
      </c>
      <c r="L57" s="333" t="s">
        <v>39</v>
      </c>
    </row>
    <row r="58" spans="1:12" x14ac:dyDescent="0.25">
      <c r="A58" s="321"/>
      <c r="B58" s="322"/>
      <c r="C58" s="350"/>
      <c r="D58" s="348"/>
      <c r="E58" s="348"/>
      <c r="F58" s="302"/>
      <c r="G58" s="303"/>
      <c r="H58" s="303"/>
      <c r="I58" s="304"/>
      <c r="J58" s="333"/>
      <c r="K58" s="305"/>
      <c r="L58" s="333"/>
    </row>
    <row r="59" spans="1:12" ht="30.75" hidden="1" customHeight="1" x14ac:dyDescent="0.25">
      <c r="A59" s="345"/>
      <c r="B59" s="346"/>
      <c r="C59" s="347"/>
      <c r="D59" s="344"/>
      <c r="E59" s="344"/>
      <c r="F59" s="335"/>
      <c r="G59" s="336"/>
      <c r="H59" s="336"/>
      <c r="I59" s="337"/>
      <c r="J59" s="18">
        <f>CEILING(D59*F59,1)</f>
        <v>0</v>
      </c>
      <c r="K59" s="27"/>
      <c r="L59" s="18">
        <f>IF(J59-K59&lt;0,0,J59-K59)</f>
        <v>0</v>
      </c>
    </row>
    <row r="60" spans="1:12" ht="30.75" customHeight="1" x14ac:dyDescent="0.25">
      <c r="A60" s="345"/>
      <c r="B60" s="346"/>
      <c r="C60" s="347"/>
      <c r="D60" s="344"/>
      <c r="E60" s="344"/>
      <c r="F60" s="335"/>
      <c r="G60" s="336"/>
      <c r="H60" s="336"/>
      <c r="I60" s="337"/>
      <c r="J60" s="18">
        <f>CEILING(D60*F60,1)</f>
        <v>0</v>
      </c>
      <c r="K60" s="27"/>
      <c r="L60" s="18">
        <f>IF(J60-K60&lt;0,0,J60-K60)</f>
        <v>0</v>
      </c>
    </row>
    <row r="61" spans="1:12" ht="30" hidden="1" customHeight="1" x14ac:dyDescent="0.25">
      <c r="A61" s="341"/>
      <c r="B61" s="342"/>
      <c r="C61" s="343"/>
      <c r="D61" s="325"/>
      <c r="E61" s="325"/>
      <c r="F61" s="338"/>
      <c r="G61" s="339"/>
      <c r="H61" s="339"/>
      <c r="I61" s="340"/>
      <c r="J61" s="18">
        <f>CEILING(D61*F61,1)</f>
        <v>0</v>
      </c>
      <c r="K61" s="30"/>
      <c r="L61" s="18">
        <f>IF(J61-K61&lt;0,0,J61-K61)</f>
        <v>0</v>
      </c>
    </row>
    <row r="62" spans="1:12" s="126" customFormat="1" ht="14.45" customHeight="1" x14ac:dyDescent="0.25">
      <c r="A62" s="280" t="s">
        <v>41</v>
      </c>
      <c r="B62" s="281"/>
      <c r="C62" s="281"/>
      <c r="D62" s="281"/>
      <c r="E62" s="281"/>
      <c r="F62" s="281"/>
      <c r="G62" s="281"/>
      <c r="H62" s="281"/>
      <c r="I62" s="282"/>
      <c r="J62" s="125">
        <f>SUM(J59:J61)</f>
        <v>0</v>
      </c>
      <c r="K62" s="125">
        <f>SUM(K59:K61)</f>
        <v>0</v>
      </c>
      <c r="L62" s="125">
        <f>SUM(L59:L61)</f>
        <v>0</v>
      </c>
    </row>
    <row r="63" spans="1:12" ht="22.5" customHeight="1" x14ac:dyDescent="0.25">
      <c r="A63" s="23" t="s">
        <v>17</v>
      </c>
      <c r="B63" s="112"/>
      <c r="C63" s="113"/>
      <c r="D63" s="113"/>
      <c r="E63" s="113"/>
      <c r="F63" s="113"/>
      <c r="G63" s="113"/>
      <c r="H63" s="113"/>
      <c r="I63" s="113"/>
      <c r="J63" s="21"/>
      <c r="K63" s="21"/>
      <c r="L63" s="22"/>
    </row>
    <row r="64" spans="1:12" ht="200.1" customHeight="1" x14ac:dyDescent="0.25">
      <c r="A64" s="212"/>
      <c r="B64" s="213"/>
      <c r="C64" s="213"/>
      <c r="D64" s="213"/>
      <c r="E64" s="213"/>
      <c r="F64" s="213"/>
      <c r="G64" s="213"/>
      <c r="H64" s="213"/>
      <c r="I64" s="213"/>
      <c r="J64" s="213"/>
      <c r="K64" s="213"/>
      <c r="L64" s="214"/>
    </row>
    <row r="65" spans="1:12" ht="16.5" hidden="1" customHeight="1" x14ac:dyDescent="0.25">
      <c r="A65" s="218"/>
      <c r="B65" s="219"/>
      <c r="C65" s="219"/>
      <c r="D65" s="219"/>
      <c r="E65" s="219"/>
      <c r="F65" s="219"/>
      <c r="G65" s="219"/>
      <c r="H65" s="219"/>
      <c r="I65" s="219"/>
      <c r="J65" s="219"/>
      <c r="K65" s="219"/>
      <c r="L65" s="220"/>
    </row>
    <row r="66" spans="1:12" x14ac:dyDescent="0.25">
      <c r="A66" s="118" t="s">
        <v>34</v>
      </c>
      <c r="B66" s="119"/>
      <c r="C66" s="119"/>
      <c r="D66" s="119"/>
      <c r="E66" s="119"/>
      <c r="F66" s="119"/>
      <c r="G66" s="119"/>
      <c r="H66" s="119"/>
      <c r="I66" s="119"/>
      <c r="J66" s="119"/>
      <c r="K66" s="119"/>
      <c r="L66" s="93"/>
    </row>
    <row r="67" spans="1:12" x14ac:dyDescent="0.25">
      <c r="A67" s="117" t="s">
        <v>186</v>
      </c>
      <c r="B67" s="328" t="s">
        <v>187</v>
      </c>
      <c r="C67" s="329"/>
      <c r="D67" s="327" t="s">
        <v>2</v>
      </c>
      <c r="E67" s="328"/>
      <c r="F67" s="328"/>
      <c r="G67" s="328"/>
      <c r="H67" s="328"/>
      <c r="I67" s="328"/>
      <c r="J67" s="328"/>
      <c r="K67" s="328"/>
      <c r="L67" s="329"/>
    </row>
    <row r="68" spans="1:12" ht="28.5" customHeight="1" x14ac:dyDescent="0.25">
      <c r="A68" s="114" t="s">
        <v>188</v>
      </c>
      <c r="B68" s="275" t="s">
        <v>189</v>
      </c>
      <c r="C68" s="276"/>
      <c r="D68" s="422" t="s">
        <v>35</v>
      </c>
      <c r="E68" s="423"/>
      <c r="F68" s="423"/>
      <c r="G68" s="423"/>
      <c r="H68" s="423"/>
      <c r="I68" s="423"/>
      <c r="J68" s="423"/>
      <c r="K68" s="423"/>
      <c r="L68" s="424"/>
    </row>
    <row r="69" spans="1:12" ht="15" customHeight="1" x14ac:dyDescent="0.25">
      <c r="A69" s="319"/>
      <c r="B69" s="320"/>
      <c r="C69" s="349"/>
      <c r="D69" s="348" t="s">
        <v>26</v>
      </c>
      <c r="E69" s="348"/>
      <c r="F69" s="299" t="s">
        <v>21</v>
      </c>
      <c r="G69" s="300"/>
      <c r="H69" s="300"/>
      <c r="I69" s="301"/>
      <c r="J69" s="333" t="s">
        <v>49</v>
      </c>
      <c r="K69" s="305" t="s">
        <v>47</v>
      </c>
      <c r="L69" s="333" t="s">
        <v>39</v>
      </c>
    </row>
    <row r="70" spans="1:12" ht="14.25" customHeight="1" x14ac:dyDescent="0.25">
      <c r="A70" s="321"/>
      <c r="B70" s="322"/>
      <c r="C70" s="350"/>
      <c r="D70" s="348"/>
      <c r="E70" s="348"/>
      <c r="F70" s="302"/>
      <c r="G70" s="303"/>
      <c r="H70" s="303"/>
      <c r="I70" s="304"/>
      <c r="J70" s="333"/>
      <c r="K70" s="305"/>
      <c r="L70" s="333"/>
    </row>
    <row r="71" spans="1:12" ht="30" hidden="1" customHeight="1" x14ac:dyDescent="0.25">
      <c r="A71" s="108"/>
      <c r="B71" s="412"/>
      <c r="C71" s="413"/>
      <c r="D71" s="414"/>
      <c r="E71" s="414"/>
      <c r="F71" s="415"/>
      <c r="G71" s="416"/>
      <c r="H71" s="416"/>
      <c r="I71" s="417"/>
      <c r="J71" s="18">
        <f>CEILING(D71*F71,1)</f>
        <v>0</v>
      </c>
      <c r="K71" s="27"/>
      <c r="L71" s="18">
        <f>IF(J71-K71&lt;0,0,J71-K71)</f>
        <v>0</v>
      </c>
    </row>
    <row r="72" spans="1:12" ht="30" customHeight="1" x14ac:dyDescent="0.25">
      <c r="A72" s="108"/>
      <c r="B72" s="412"/>
      <c r="C72" s="413"/>
      <c r="D72" s="414"/>
      <c r="E72" s="414"/>
      <c r="F72" s="415"/>
      <c r="G72" s="416"/>
      <c r="H72" s="416"/>
      <c r="I72" s="417"/>
      <c r="J72" s="18">
        <f>CEILING(D72*F72,1)</f>
        <v>0</v>
      </c>
      <c r="K72" s="27"/>
      <c r="L72" s="18">
        <f>IF(J72-K72&lt;0,0,J72-K72)</f>
        <v>0</v>
      </c>
    </row>
    <row r="73" spans="1:12" ht="30" hidden="1" customHeight="1" x14ac:dyDescent="0.25">
      <c r="A73" s="109"/>
      <c r="B73" s="410"/>
      <c r="C73" s="411"/>
      <c r="D73" s="409"/>
      <c r="E73" s="409"/>
      <c r="F73" s="400"/>
      <c r="G73" s="401"/>
      <c r="H73" s="401"/>
      <c r="I73" s="402"/>
      <c r="J73" s="18">
        <f>CEILING(D73*F73,1)</f>
        <v>0</v>
      </c>
      <c r="K73" s="30"/>
      <c r="L73" s="18">
        <f>IF(J73-K73&lt;0,0,J73-K73)</f>
        <v>0</v>
      </c>
    </row>
    <row r="74" spans="1:12" s="126" customFormat="1" ht="14.45" customHeight="1" x14ac:dyDescent="0.25">
      <c r="A74" s="280" t="s">
        <v>41</v>
      </c>
      <c r="B74" s="281"/>
      <c r="C74" s="281"/>
      <c r="D74" s="281"/>
      <c r="E74" s="281"/>
      <c r="F74" s="281"/>
      <c r="G74" s="281"/>
      <c r="H74" s="281"/>
      <c r="I74" s="282"/>
      <c r="J74" s="125">
        <f>SUM(J71:J73)</f>
        <v>0</v>
      </c>
      <c r="K74" s="125">
        <f>SUM(K71:K73)</f>
        <v>0</v>
      </c>
      <c r="L74" s="125">
        <f>SUM(L71:L73)</f>
        <v>0</v>
      </c>
    </row>
    <row r="75" spans="1:12" ht="22.5" customHeight="1" x14ac:dyDescent="0.25">
      <c r="A75" s="23" t="s">
        <v>17</v>
      </c>
      <c r="B75" s="112"/>
      <c r="C75" s="113"/>
      <c r="D75" s="113"/>
      <c r="E75" s="113"/>
      <c r="F75" s="113"/>
      <c r="G75" s="113"/>
      <c r="H75" s="113"/>
      <c r="I75" s="113"/>
      <c r="J75" s="21"/>
      <c r="K75" s="21"/>
      <c r="L75" s="22"/>
    </row>
    <row r="76" spans="1:12" ht="200.1" customHeight="1" x14ac:dyDescent="0.25">
      <c r="A76" s="403"/>
      <c r="B76" s="404"/>
      <c r="C76" s="404"/>
      <c r="D76" s="404"/>
      <c r="E76" s="404"/>
      <c r="F76" s="404"/>
      <c r="G76" s="404"/>
      <c r="H76" s="404"/>
      <c r="I76" s="404"/>
      <c r="J76" s="404"/>
      <c r="K76" s="404"/>
      <c r="L76" s="405"/>
    </row>
    <row r="77" spans="1:12" ht="16.5" hidden="1" customHeight="1" x14ac:dyDescent="0.25">
      <c r="A77" s="406"/>
      <c r="B77" s="407"/>
      <c r="C77" s="407"/>
      <c r="D77" s="407"/>
      <c r="E77" s="407"/>
      <c r="F77" s="407"/>
      <c r="G77" s="407"/>
      <c r="H77" s="407"/>
      <c r="I77" s="407"/>
      <c r="J77" s="407"/>
      <c r="K77" s="407"/>
      <c r="L77" s="408"/>
    </row>
    <row r="78" spans="1:12" x14ac:dyDescent="0.25">
      <c r="A78" s="381" t="s">
        <v>190</v>
      </c>
      <c r="B78" s="382"/>
      <c r="C78" s="120"/>
      <c r="D78" s="120"/>
      <c r="E78" s="120"/>
      <c r="F78" s="120"/>
      <c r="G78" s="120"/>
      <c r="H78" s="120"/>
      <c r="I78" s="120"/>
      <c r="J78" s="120"/>
      <c r="K78" s="120"/>
      <c r="L78" s="90"/>
    </row>
    <row r="79" spans="1:12" x14ac:dyDescent="0.25">
      <c r="A79" s="285" t="s">
        <v>15</v>
      </c>
      <c r="B79" s="286"/>
      <c r="C79" s="285" t="s">
        <v>186</v>
      </c>
      <c r="D79" s="286"/>
      <c r="E79" s="286"/>
      <c r="F79" s="286"/>
      <c r="G79" s="286"/>
      <c r="H79" s="285" t="s">
        <v>277</v>
      </c>
      <c r="I79" s="287"/>
      <c r="J79" s="286"/>
      <c r="K79" s="286"/>
      <c r="L79" s="287"/>
    </row>
    <row r="80" spans="1:12" ht="100.15" customHeight="1" x14ac:dyDescent="0.25">
      <c r="A80" s="274" t="s">
        <v>255</v>
      </c>
      <c r="B80" s="275"/>
      <c r="C80" s="274" t="s">
        <v>196</v>
      </c>
      <c r="D80" s="275"/>
      <c r="E80" s="275"/>
      <c r="F80" s="275"/>
      <c r="G80" s="275"/>
      <c r="H80" s="274" t="s">
        <v>296</v>
      </c>
      <c r="I80" s="276"/>
      <c r="J80" s="425"/>
      <c r="K80" s="425"/>
      <c r="L80" s="426"/>
    </row>
    <row r="81" spans="1:12" ht="15" customHeight="1" x14ac:dyDescent="0.25">
      <c r="A81" s="41"/>
      <c r="B81" s="39"/>
      <c r="C81" s="39"/>
      <c r="D81" s="39"/>
      <c r="E81" s="39"/>
      <c r="F81" s="39"/>
      <c r="G81" s="39"/>
      <c r="H81" s="87"/>
      <c r="I81" s="40"/>
      <c r="J81" s="333" t="s">
        <v>49</v>
      </c>
      <c r="K81" s="305" t="s">
        <v>47</v>
      </c>
      <c r="L81" s="333" t="s">
        <v>39</v>
      </c>
    </row>
    <row r="82" spans="1:12" x14ac:dyDescent="0.25">
      <c r="A82" s="60"/>
      <c r="B82" s="61"/>
      <c r="C82" s="61"/>
      <c r="D82" s="61"/>
      <c r="E82" s="61"/>
      <c r="F82" s="61"/>
      <c r="G82" s="61"/>
      <c r="H82" s="60"/>
      <c r="I82" s="62"/>
      <c r="J82" s="334"/>
      <c r="K82" s="305"/>
      <c r="L82" s="333"/>
    </row>
    <row r="83" spans="1:12" ht="30" hidden="1" customHeight="1" x14ac:dyDescent="0.25">
      <c r="A83" s="290"/>
      <c r="B83" s="291"/>
      <c r="C83" s="288"/>
      <c r="D83" s="323"/>
      <c r="E83" s="323"/>
      <c r="F83" s="323"/>
      <c r="G83" s="323"/>
      <c r="H83" s="288"/>
      <c r="I83" s="289"/>
      <c r="J83" s="25"/>
      <c r="K83" s="27"/>
      <c r="L83" s="18">
        <f>IF(J83-K83&lt;0,0,J83-K83)</f>
        <v>0</v>
      </c>
    </row>
    <row r="84" spans="1:12" ht="30" customHeight="1" x14ac:dyDescent="0.25">
      <c r="A84" s="290"/>
      <c r="B84" s="291"/>
      <c r="C84" s="288"/>
      <c r="D84" s="323"/>
      <c r="E84" s="323"/>
      <c r="F84" s="323"/>
      <c r="G84" s="323"/>
      <c r="H84" s="288"/>
      <c r="I84" s="289"/>
      <c r="J84" s="25"/>
      <c r="K84" s="27"/>
      <c r="L84" s="18">
        <f>IF(J84-K84&lt;0,0,J84-K84)</f>
        <v>0</v>
      </c>
    </row>
    <row r="85" spans="1:12" ht="14.45" hidden="1" customHeight="1" x14ac:dyDescent="0.25">
      <c r="A85" s="290"/>
      <c r="B85" s="291"/>
      <c r="C85" s="288"/>
      <c r="D85" s="323"/>
      <c r="E85" s="323"/>
      <c r="F85" s="323"/>
      <c r="G85" s="323"/>
      <c r="H85" s="288"/>
      <c r="I85" s="289"/>
      <c r="J85" s="99"/>
      <c r="K85" s="100"/>
      <c r="L85" s="29">
        <f>IF(J85-K85&lt;0,0,J85-K85)</f>
        <v>0</v>
      </c>
    </row>
    <row r="86" spans="1:12" s="126" customFormat="1" ht="14.45" customHeight="1" x14ac:dyDescent="0.25">
      <c r="A86" s="280" t="s">
        <v>41</v>
      </c>
      <c r="B86" s="281"/>
      <c r="C86" s="281"/>
      <c r="D86" s="281"/>
      <c r="E86" s="281"/>
      <c r="F86" s="281"/>
      <c r="G86" s="281"/>
      <c r="H86" s="281"/>
      <c r="I86" s="282"/>
      <c r="J86" s="125">
        <f>SUM(J83:J85)+J95</f>
        <v>0</v>
      </c>
      <c r="K86" s="125">
        <f>SUM(K83:K85)+K95</f>
        <v>0</v>
      </c>
      <c r="L86" s="125">
        <f>SUM(L83:L85)+L95</f>
        <v>0</v>
      </c>
    </row>
    <row r="87" spans="1:12" s="126" customFormat="1" ht="14.45" customHeight="1" x14ac:dyDescent="0.25">
      <c r="A87" s="373" t="s">
        <v>297</v>
      </c>
      <c r="B87" s="374"/>
      <c r="C87" s="135"/>
      <c r="D87" s="135"/>
      <c r="E87" s="135"/>
      <c r="F87" s="132"/>
      <c r="G87" s="132"/>
      <c r="H87" s="132"/>
      <c r="I87" s="132"/>
      <c r="J87" s="133"/>
      <c r="K87" s="133"/>
      <c r="L87" s="134"/>
    </row>
    <row r="88" spans="1:12" s="126" customFormat="1" ht="14.45" customHeight="1" x14ac:dyDescent="0.25">
      <c r="A88" s="136" t="s">
        <v>10</v>
      </c>
      <c r="B88" s="296" t="s">
        <v>11</v>
      </c>
      <c r="C88" s="298"/>
      <c r="D88" s="296" t="s">
        <v>12</v>
      </c>
      <c r="E88" s="297"/>
      <c r="F88" s="298"/>
      <c r="G88" s="296" t="s">
        <v>2</v>
      </c>
      <c r="H88" s="297"/>
      <c r="I88" s="297"/>
      <c r="J88" s="297"/>
      <c r="K88" s="297"/>
      <c r="L88" s="298"/>
    </row>
    <row r="89" spans="1:12" s="126" customFormat="1" ht="43.15" customHeight="1" x14ac:dyDescent="0.25">
      <c r="A89" s="110" t="s">
        <v>19</v>
      </c>
      <c r="B89" s="274" t="s">
        <v>55</v>
      </c>
      <c r="C89" s="276"/>
      <c r="D89" s="274" t="s">
        <v>20</v>
      </c>
      <c r="E89" s="275"/>
      <c r="F89" s="276"/>
      <c r="G89" s="274" t="s">
        <v>23</v>
      </c>
      <c r="H89" s="275"/>
      <c r="I89" s="275"/>
      <c r="J89" s="275"/>
      <c r="K89" s="275"/>
      <c r="L89" s="276"/>
    </row>
    <row r="90" spans="1:12" s="126" customFormat="1" ht="8.4499999999999993" customHeight="1" x14ac:dyDescent="0.25">
      <c r="A90" s="299"/>
      <c r="B90" s="300"/>
      <c r="C90" s="300"/>
      <c r="D90" s="300"/>
      <c r="E90" s="300"/>
      <c r="F90" s="301"/>
      <c r="G90" s="333" t="s">
        <v>21</v>
      </c>
      <c r="H90" s="385" t="s">
        <v>45</v>
      </c>
      <c r="I90" s="283" t="s">
        <v>22</v>
      </c>
      <c r="J90" s="283" t="s">
        <v>49</v>
      </c>
      <c r="K90" s="385" t="s">
        <v>47</v>
      </c>
      <c r="L90" s="283" t="s">
        <v>39</v>
      </c>
    </row>
    <row r="91" spans="1:12" s="126" customFormat="1" ht="29.45" customHeight="1" x14ac:dyDescent="0.25">
      <c r="A91" s="302"/>
      <c r="B91" s="303"/>
      <c r="C91" s="303"/>
      <c r="D91" s="303"/>
      <c r="E91" s="303"/>
      <c r="F91" s="304"/>
      <c r="G91" s="333"/>
      <c r="H91" s="386"/>
      <c r="I91" s="284"/>
      <c r="J91" s="284"/>
      <c r="K91" s="386"/>
      <c r="L91" s="284"/>
    </row>
    <row r="92" spans="1:12" s="126" customFormat="1" ht="14.45" hidden="1" customHeight="1" x14ac:dyDescent="0.25">
      <c r="A92" s="19"/>
      <c r="B92" s="311"/>
      <c r="C92" s="312"/>
      <c r="D92" s="311"/>
      <c r="E92" s="313"/>
      <c r="F92" s="312"/>
      <c r="G92" s="26"/>
      <c r="H92" s="20"/>
      <c r="I92" s="20"/>
      <c r="J92" s="18">
        <f>CEILING(G92*H92*I92,1)</f>
        <v>0</v>
      </c>
      <c r="K92" s="20"/>
      <c r="L92" s="18">
        <f>IF(J92-K92&lt;0,0,J92-K92)</f>
        <v>0</v>
      </c>
    </row>
    <row r="93" spans="1:12" s="126" customFormat="1" ht="30" customHeight="1" x14ac:dyDescent="0.25">
      <c r="A93" s="19"/>
      <c r="B93" s="311"/>
      <c r="C93" s="312"/>
      <c r="D93" s="311"/>
      <c r="E93" s="313"/>
      <c r="F93" s="312"/>
      <c r="G93" s="26"/>
      <c r="H93" s="20"/>
      <c r="I93" s="20"/>
      <c r="J93" s="18">
        <f>CEILING(G93*H93*I93,1)</f>
        <v>0</v>
      </c>
      <c r="K93" s="20"/>
      <c r="L93" s="18">
        <f>IF(J93-K93&lt;0,0,J93-K93)</f>
        <v>0</v>
      </c>
    </row>
    <row r="94" spans="1:12" s="126" customFormat="1" ht="14.45" hidden="1" customHeight="1" x14ac:dyDescent="0.25">
      <c r="A94" s="19"/>
      <c r="B94" s="311"/>
      <c r="C94" s="312"/>
      <c r="D94" s="311"/>
      <c r="E94" s="313"/>
      <c r="F94" s="312"/>
      <c r="G94" s="26"/>
      <c r="H94" s="20"/>
      <c r="I94" s="20"/>
      <c r="J94" s="18">
        <f>CEILING(G94*H94*I94,1)</f>
        <v>0</v>
      </c>
      <c r="K94" s="20"/>
      <c r="L94" s="18">
        <f>IF(J94-K94&lt;0,0,J94-K94)</f>
        <v>0</v>
      </c>
    </row>
    <row r="95" spans="1:12" s="126" customFormat="1" ht="14.45" customHeight="1" x14ac:dyDescent="0.25">
      <c r="A95" s="316" t="s">
        <v>16</v>
      </c>
      <c r="B95" s="317"/>
      <c r="C95" s="317"/>
      <c r="D95" s="317"/>
      <c r="E95" s="317"/>
      <c r="F95" s="317"/>
      <c r="G95" s="317"/>
      <c r="H95" s="317"/>
      <c r="I95" s="318"/>
      <c r="J95" s="18">
        <f>SUM(J92:J94)</f>
        <v>0</v>
      </c>
      <c r="K95" s="18">
        <f>SUM(K92:K94)</f>
        <v>0</v>
      </c>
      <c r="L95" s="18">
        <f>SUM(L92:L94)</f>
        <v>0</v>
      </c>
    </row>
    <row r="96" spans="1:12" ht="22.5" customHeight="1" x14ac:dyDescent="0.25">
      <c r="A96" s="23" t="s">
        <v>17</v>
      </c>
      <c r="B96" s="112"/>
      <c r="C96" s="113"/>
      <c r="D96" s="113"/>
      <c r="E96" s="113"/>
      <c r="F96" s="113"/>
      <c r="G96" s="113"/>
      <c r="H96" s="113"/>
      <c r="I96" s="113"/>
      <c r="J96" s="21"/>
      <c r="K96" s="21"/>
      <c r="L96" s="22"/>
    </row>
    <row r="97" spans="1:12" ht="200.1" customHeight="1" x14ac:dyDescent="0.25">
      <c r="A97" s="212"/>
      <c r="B97" s="213"/>
      <c r="C97" s="213"/>
      <c r="D97" s="213"/>
      <c r="E97" s="213"/>
      <c r="F97" s="213"/>
      <c r="G97" s="213"/>
      <c r="H97" s="213"/>
      <c r="I97" s="213"/>
      <c r="J97" s="213"/>
      <c r="K97" s="213"/>
      <c r="L97" s="214"/>
    </row>
    <row r="98" spans="1:12" ht="16.5" hidden="1" customHeight="1" x14ac:dyDescent="0.25">
      <c r="A98" s="218"/>
      <c r="B98" s="219"/>
      <c r="C98" s="219"/>
      <c r="D98" s="219"/>
      <c r="E98" s="219"/>
      <c r="F98" s="219"/>
      <c r="G98" s="219"/>
      <c r="H98" s="219"/>
      <c r="I98" s="219"/>
      <c r="J98" s="219"/>
      <c r="K98" s="219"/>
      <c r="L98" s="220"/>
    </row>
    <row r="99" spans="1:12" ht="17.45" customHeight="1" x14ac:dyDescent="0.25">
      <c r="A99" s="294" t="s">
        <v>191</v>
      </c>
      <c r="B99" s="295"/>
      <c r="C99" s="119"/>
      <c r="D99" s="119"/>
      <c r="E99" s="119"/>
      <c r="F99" s="119"/>
      <c r="G99" s="119"/>
      <c r="H99" s="119"/>
      <c r="I99" s="119"/>
      <c r="J99" s="119"/>
      <c r="K99" s="119"/>
      <c r="L99" s="93"/>
    </row>
    <row r="100" spans="1:12" ht="28.15" customHeight="1" x14ac:dyDescent="0.25">
      <c r="A100" s="285" t="s">
        <v>15</v>
      </c>
      <c r="B100" s="287"/>
      <c r="C100" s="285" t="s">
        <v>186</v>
      </c>
      <c r="D100" s="286"/>
      <c r="E100" s="286"/>
      <c r="F100" s="286"/>
      <c r="G100" s="286"/>
      <c r="H100" s="285" t="s">
        <v>277</v>
      </c>
      <c r="I100" s="287"/>
      <c r="J100" s="91"/>
      <c r="K100" s="91"/>
      <c r="L100" s="92"/>
    </row>
    <row r="101" spans="1:12" ht="100.15" customHeight="1" x14ac:dyDescent="0.25">
      <c r="A101" s="274" t="s">
        <v>197</v>
      </c>
      <c r="B101" s="276"/>
      <c r="C101" s="274" t="s">
        <v>198</v>
      </c>
      <c r="D101" s="275"/>
      <c r="E101" s="275"/>
      <c r="F101" s="275"/>
      <c r="G101" s="275"/>
      <c r="H101" s="274" t="s">
        <v>296</v>
      </c>
      <c r="I101" s="276"/>
      <c r="J101" s="64"/>
      <c r="K101" s="64"/>
      <c r="L101" s="89"/>
    </row>
    <row r="102" spans="1:12" ht="23.45" customHeight="1" x14ac:dyDescent="0.25">
      <c r="A102" s="319"/>
      <c r="B102" s="320"/>
      <c r="C102" s="88"/>
      <c r="D102" s="88"/>
      <c r="E102" s="88"/>
      <c r="F102" s="88"/>
      <c r="G102" s="88"/>
      <c r="H102" s="87"/>
      <c r="I102" s="127"/>
      <c r="J102" s="333" t="s">
        <v>49</v>
      </c>
      <c r="K102" s="305" t="s">
        <v>47</v>
      </c>
      <c r="L102" s="333" t="s">
        <v>39</v>
      </c>
    </row>
    <row r="103" spans="1:12" ht="30" customHeight="1" x14ac:dyDescent="0.25">
      <c r="A103" s="321"/>
      <c r="B103" s="322"/>
      <c r="C103" s="61"/>
      <c r="D103" s="61"/>
      <c r="E103" s="61"/>
      <c r="F103" s="61"/>
      <c r="G103" s="61"/>
      <c r="H103" s="60"/>
      <c r="I103" s="62"/>
      <c r="J103" s="334"/>
      <c r="K103" s="305"/>
      <c r="L103" s="333"/>
    </row>
    <row r="104" spans="1:12" ht="30" hidden="1" customHeight="1" x14ac:dyDescent="0.25">
      <c r="A104" s="290"/>
      <c r="B104" s="291"/>
      <c r="C104" s="288"/>
      <c r="D104" s="323"/>
      <c r="E104" s="323"/>
      <c r="F104" s="323"/>
      <c r="G104" s="323"/>
      <c r="H104" s="288"/>
      <c r="I104" s="289"/>
      <c r="J104" s="25"/>
      <c r="K104" s="27"/>
      <c r="L104" s="18">
        <f>IF(J104-K104&lt;0,0,J104-K104)</f>
        <v>0</v>
      </c>
    </row>
    <row r="105" spans="1:12" ht="30" customHeight="1" x14ac:dyDescent="0.25">
      <c r="A105" s="290"/>
      <c r="B105" s="291"/>
      <c r="C105" s="288"/>
      <c r="D105" s="323"/>
      <c r="E105" s="323"/>
      <c r="F105" s="323"/>
      <c r="G105" s="323"/>
      <c r="H105" s="288"/>
      <c r="I105" s="289"/>
      <c r="J105" s="25"/>
      <c r="K105" s="27"/>
      <c r="L105" s="18">
        <f>IF(J105-K105&lt;0,0,J105-K105)</f>
        <v>0</v>
      </c>
    </row>
    <row r="106" spans="1:12" hidden="1" x14ac:dyDescent="0.25">
      <c r="A106" s="292"/>
      <c r="B106" s="293"/>
      <c r="C106" s="292"/>
      <c r="D106" s="324"/>
      <c r="E106" s="324"/>
      <c r="F106" s="324"/>
      <c r="G106" s="324"/>
      <c r="H106" s="292"/>
      <c r="I106" s="293"/>
      <c r="J106" s="35"/>
      <c r="K106" s="36"/>
      <c r="L106" s="29">
        <f>IF(J106-K106&lt;0,0,J106-K106)</f>
        <v>0</v>
      </c>
    </row>
    <row r="107" spans="1:12" s="126" customFormat="1" ht="14.45" customHeight="1" x14ac:dyDescent="0.25">
      <c r="A107" s="280" t="s">
        <v>41</v>
      </c>
      <c r="B107" s="281"/>
      <c r="C107" s="281"/>
      <c r="D107" s="281"/>
      <c r="E107" s="281"/>
      <c r="F107" s="281"/>
      <c r="G107" s="281"/>
      <c r="H107" s="281"/>
      <c r="I107" s="282"/>
      <c r="J107" s="125">
        <f>SUM(J104:J106)+J116</f>
        <v>0</v>
      </c>
      <c r="K107" s="125">
        <f>SUM(K104:K106)+K116</f>
        <v>0</v>
      </c>
      <c r="L107" s="125">
        <f>SUM(L104:L106)+L116</f>
        <v>0</v>
      </c>
    </row>
    <row r="108" spans="1:12" s="126" customFormat="1" ht="14.45" customHeight="1" x14ac:dyDescent="0.25">
      <c r="A108" s="314" t="s">
        <v>297</v>
      </c>
      <c r="B108" s="315"/>
      <c r="C108" s="140"/>
      <c r="D108" s="140"/>
      <c r="E108" s="140"/>
      <c r="F108" s="140"/>
      <c r="G108" s="140"/>
      <c r="H108" s="132"/>
      <c r="I108" s="132"/>
      <c r="J108" s="133"/>
      <c r="K108" s="133"/>
      <c r="L108" s="134"/>
    </row>
    <row r="109" spans="1:12" s="126" customFormat="1" ht="14.45" customHeight="1" x14ac:dyDescent="0.25">
      <c r="A109" s="136" t="s">
        <v>10</v>
      </c>
      <c r="B109" s="296" t="s">
        <v>11</v>
      </c>
      <c r="C109" s="298"/>
      <c r="D109" s="296" t="s">
        <v>12</v>
      </c>
      <c r="E109" s="297"/>
      <c r="F109" s="298"/>
      <c r="G109" s="296" t="s">
        <v>2</v>
      </c>
      <c r="H109" s="297"/>
      <c r="I109" s="297"/>
      <c r="J109" s="297"/>
      <c r="K109" s="297"/>
      <c r="L109" s="298"/>
    </row>
    <row r="110" spans="1:12" s="126" customFormat="1" ht="43.15" customHeight="1" x14ac:dyDescent="0.25">
      <c r="A110" s="110" t="s">
        <v>19</v>
      </c>
      <c r="B110" s="274" t="s">
        <v>55</v>
      </c>
      <c r="C110" s="276"/>
      <c r="D110" s="274" t="s">
        <v>20</v>
      </c>
      <c r="E110" s="275"/>
      <c r="F110" s="276"/>
      <c r="G110" s="274" t="s">
        <v>23</v>
      </c>
      <c r="H110" s="275"/>
      <c r="I110" s="275"/>
      <c r="J110" s="275"/>
      <c r="K110" s="275"/>
      <c r="L110" s="276"/>
    </row>
    <row r="111" spans="1:12" s="126" customFormat="1" ht="8.4499999999999993" customHeight="1" x14ac:dyDescent="0.25">
      <c r="A111" s="299"/>
      <c r="B111" s="300"/>
      <c r="C111" s="300"/>
      <c r="D111" s="300"/>
      <c r="E111" s="300"/>
      <c r="F111" s="301"/>
      <c r="G111" s="333" t="s">
        <v>21</v>
      </c>
      <c r="H111" s="385" t="s">
        <v>45</v>
      </c>
      <c r="I111" s="283" t="s">
        <v>22</v>
      </c>
      <c r="J111" s="283" t="s">
        <v>49</v>
      </c>
      <c r="K111" s="385" t="s">
        <v>47</v>
      </c>
      <c r="L111" s="283" t="s">
        <v>39</v>
      </c>
    </row>
    <row r="112" spans="1:12" s="126" customFormat="1" ht="29.45" customHeight="1" x14ac:dyDescent="0.25">
      <c r="A112" s="302"/>
      <c r="B112" s="303"/>
      <c r="C112" s="303"/>
      <c r="D112" s="303"/>
      <c r="E112" s="303"/>
      <c r="F112" s="304"/>
      <c r="G112" s="333"/>
      <c r="H112" s="386"/>
      <c r="I112" s="284"/>
      <c r="J112" s="284"/>
      <c r="K112" s="386"/>
      <c r="L112" s="284"/>
    </row>
    <row r="113" spans="1:12" s="126" customFormat="1" ht="14.45" hidden="1" customHeight="1" x14ac:dyDescent="0.25">
      <c r="A113" s="19"/>
      <c r="B113" s="311"/>
      <c r="C113" s="312"/>
      <c r="D113" s="311"/>
      <c r="E113" s="313"/>
      <c r="F113" s="312"/>
      <c r="G113" s="26"/>
      <c r="H113" s="20"/>
      <c r="I113" s="20"/>
      <c r="J113" s="18">
        <f>CEILING(G113*H113*I113,1)</f>
        <v>0</v>
      </c>
      <c r="K113" s="20"/>
      <c r="L113" s="18">
        <f>IF(J113-K113&lt;0,0,J113-K113)</f>
        <v>0</v>
      </c>
    </row>
    <row r="114" spans="1:12" s="126" customFormat="1" ht="30" customHeight="1" x14ac:dyDescent="0.25">
      <c r="A114" s="19"/>
      <c r="B114" s="311"/>
      <c r="C114" s="312"/>
      <c r="D114" s="311"/>
      <c r="E114" s="313"/>
      <c r="F114" s="312"/>
      <c r="G114" s="26"/>
      <c r="H114" s="20"/>
      <c r="I114" s="20"/>
      <c r="J114" s="18">
        <f>CEILING(G114*H114*I114,1)</f>
        <v>0</v>
      </c>
      <c r="K114" s="20"/>
      <c r="L114" s="18">
        <f>IF(J114-K114&lt;0,0,J114-K114)</f>
        <v>0</v>
      </c>
    </row>
    <row r="115" spans="1:12" s="126" customFormat="1" ht="14.45" hidden="1" customHeight="1" x14ac:dyDescent="0.25">
      <c r="A115" s="19"/>
      <c r="B115" s="311"/>
      <c r="C115" s="312"/>
      <c r="D115" s="311"/>
      <c r="E115" s="313"/>
      <c r="F115" s="312"/>
      <c r="G115" s="26"/>
      <c r="H115" s="20"/>
      <c r="I115" s="20"/>
      <c r="J115" s="18">
        <f>CEILING(G115*H115*I115,1)</f>
        <v>0</v>
      </c>
      <c r="K115" s="20"/>
      <c r="L115" s="18">
        <f>IF(J115-K115&lt;0,0,J115-K115)</f>
        <v>0</v>
      </c>
    </row>
    <row r="116" spans="1:12" s="126" customFormat="1" ht="14.45" customHeight="1" x14ac:dyDescent="0.25">
      <c r="A116" s="316" t="s">
        <v>16</v>
      </c>
      <c r="B116" s="317"/>
      <c r="C116" s="317"/>
      <c r="D116" s="317"/>
      <c r="E116" s="317"/>
      <c r="F116" s="317"/>
      <c r="G116" s="317"/>
      <c r="H116" s="317"/>
      <c r="I116" s="318"/>
      <c r="J116" s="18">
        <f>SUM(J113:J115)</f>
        <v>0</v>
      </c>
      <c r="K116" s="18">
        <f>SUM(K113:K115)</f>
        <v>0</v>
      </c>
      <c r="L116" s="18">
        <f>SUM(L113:L115)</f>
        <v>0</v>
      </c>
    </row>
    <row r="117" spans="1:12" ht="22.5" customHeight="1" x14ac:dyDescent="0.25">
      <c r="A117" s="23" t="s">
        <v>17</v>
      </c>
      <c r="B117" s="112"/>
      <c r="C117" s="113"/>
      <c r="D117" s="113"/>
      <c r="E117" s="113"/>
      <c r="F117" s="113"/>
      <c r="G117" s="113"/>
      <c r="H117" s="113"/>
      <c r="I117" s="113"/>
      <c r="J117" s="21"/>
      <c r="K117" s="21"/>
      <c r="L117" s="22"/>
    </row>
    <row r="118" spans="1:12" ht="200.1" customHeight="1" x14ac:dyDescent="0.25">
      <c r="A118" s="215"/>
      <c r="B118" s="216"/>
      <c r="C118" s="216"/>
      <c r="D118" s="216"/>
      <c r="E118" s="216"/>
      <c r="F118" s="216"/>
      <c r="G118" s="216"/>
      <c r="H118" s="216"/>
      <c r="I118" s="216"/>
      <c r="J118" s="216"/>
      <c r="K118" s="216"/>
      <c r="L118" s="217"/>
    </row>
    <row r="119" spans="1:12" ht="16.5" hidden="1" customHeight="1" x14ac:dyDescent="0.25">
      <c r="A119" s="218"/>
      <c r="B119" s="219"/>
      <c r="C119" s="219"/>
      <c r="D119" s="219"/>
      <c r="E119" s="219"/>
      <c r="F119" s="219"/>
      <c r="G119" s="219"/>
      <c r="H119" s="219"/>
      <c r="I119" s="219"/>
      <c r="J119" s="219"/>
      <c r="K119" s="219"/>
      <c r="L119" s="220"/>
    </row>
    <row r="120" spans="1:12" x14ac:dyDescent="0.25">
      <c r="A120" s="94" t="s">
        <v>274</v>
      </c>
      <c r="B120" s="95"/>
      <c r="C120" s="95"/>
      <c r="D120" s="95"/>
      <c r="E120" s="95"/>
      <c r="F120" s="95"/>
      <c r="G120" s="95"/>
      <c r="H120" s="95"/>
      <c r="I120" s="95"/>
      <c r="J120" s="95"/>
      <c r="K120" s="95"/>
      <c r="L120" s="96"/>
    </row>
    <row r="121" spans="1:12" ht="13.9" customHeight="1" x14ac:dyDescent="0.25">
      <c r="A121" s="277" t="s">
        <v>36</v>
      </c>
      <c r="B121" s="279"/>
      <c r="C121" s="278" t="s">
        <v>2</v>
      </c>
      <c r="D121" s="278"/>
      <c r="E121" s="278"/>
      <c r="F121" s="278"/>
      <c r="G121" s="278"/>
      <c r="H121" s="278"/>
      <c r="I121" s="278"/>
      <c r="J121" s="278"/>
      <c r="K121" s="278"/>
      <c r="L121" s="279"/>
    </row>
    <row r="122" spans="1:12" ht="40.9" customHeight="1" x14ac:dyDescent="0.25">
      <c r="A122" s="274" t="s">
        <v>194</v>
      </c>
      <c r="B122" s="276"/>
      <c r="C122" s="275" t="s">
        <v>195</v>
      </c>
      <c r="D122" s="275"/>
      <c r="E122" s="275"/>
      <c r="F122" s="275"/>
      <c r="G122" s="275"/>
      <c r="H122" s="275"/>
      <c r="I122" s="275"/>
      <c r="J122" s="275"/>
      <c r="K122" s="275"/>
      <c r="L122" s="276"/>
    </row>
    <row r="123" spans="1:12" ht="26.45" customHeight="1" x14ac:dyDescent="0.25">
      <c r="A123" s="87"/>
      <c r="B123" s="88"/>
      <c r="C123" s="369" t="s">
        <v>192</v>
      </c>
      <c r="D123" s="370"/>
      <c r="E123" s="398" t="s">
        <v>184</v>
      </c>
      <c r="F123" s="299" t="s">
        <v>21</v>
      </c>
      <c r="G123" s="300"/>
      <c r="H123" s="299" t="s">
        <v>193</v>
      </c>
      <c r="I123" s="301"/>
      <c r="J123" s="283" t="s">
        <v>49</v>
      </c>
      <c r="K123" s="385" t="s">
        <v>47</v>
      </c>
      <c r="L123" s="283" t="s">
        <v>39</v>
      </c>
    </row>
    <row r="124" spans="1:12" ht="26.45" customHeight="1" x14ac:dyDescent="0.25">
      <c r="A124" s="41"/>
      <c r="B124" s="39"/>
      <c r="C124" s="371"/>
      <c r="D124" s="372"/>
      <c r="E124" s="399"/>
      <c r="F124" s="302"/>
      <c r="G124" s="303"/>
      <c r="H124" s="302"/>
      <c r="I124" s="304"/>
      <c r="J124" s="284"/>
      <c r="K124" s="386"/>
      <c r="L124" s="284"/>
    </row>
    <row r="125" spans="1:12" ht="18" hidden="1" customHeight="1" x14ac:dyDescent="0.25">
      <c r="A125" s="290"/>
      <c r="B125" s="291"/>
      <c r="C125" s="288"/>
      <c r="D125" s="289"/>
      <c r="E125" s="28"/>
      <c r="F125" s="335"/>
      <c r="G125" s="336"/>
      <c r="H125" s="396"/>
      <c r="I125" s="397"/>
      <c r="J125" s="82">
        <f>CEILING(C125*F125*H125,1)</f>
        <v>0</v>
      </c>
      <c r="K125" s="27"/>
      <c r="L125" s="18">
        <f>IF(J125-K125&lt;0,0,J125-K125)</f>
        <v>0</v>
      </c>
    </row>
    <row r="126" spans="1:12" ht="30" customHeight="1" x14ac:dyDescent="0.25">
      <c r="A126" s="290" t="s">
        <v>308</v>
      </c>
      <c r="B126" s="291"/>
      <c r="C126" s="288">
        <v>1</v>
      </c>
      <c r="D126" s="289"/>
      <c r="E126" s="28"/>
      <c r="F126" s="335">
        <v>19017</v>
      </c>
      <c r="G126" s="336"/>
      <c r="H126" s="396">
        <v>1</v>
      </c>
      <c r="I126" s="397"/>
      <c r="J126" s="82">
        <f>CEILING(C126*F126*H126,1)</f>
        <v>19017</v>
      </c>
      <c r="K126" s="27">
        <v>0</v>
      </c>
      <c r="L126" s="18">
        <f>IF(J126-K126&lt;0,0,J126-K126)</f>
        <v>19017</v>
      </c>
    </row>
    <row r="127" spans="1:12" ht="19.899999999999999" hidden="1" customHeight="1" x14ac:dyDescent="0.25">
      <c r="A127" s="290"/>
      <c r="B127" s="291"/>
      <c r="C127" s="288"/>
      <c r="D127" s="289"/>
      <c r="E127" s="28"/>
      <c r="F127" s="335"/>
      <c r="G127" s="336"/>
      <c r="H127" s="396"/>
      <c r="I127" s="397"/>
      <c r="J127" s="82">
        <f>CEILING(C127*F127*H127,1)</f>
        <v>0</v>
      </c>
      <c r="K127" s="30"/>
      <c r="L127" s="18">
        <f>IF(J127-K127&lt;0,0,J127-K127)</f>
        <v>0</v>
      </c>
    </row>
    <row r="128" spans="1:12" s="126" customFormat="1" ht="14.45" customHeight="1" x14ac:dyDescent="0.25">
      <c r="A128" s="280" t="s">
        <v>41</v>
      </c>
      <c r="B128" s="281"/>
      <c r="C128" s="281"/>
      <c r="D128" s="281"/>
      <c r="E128" s="281"/>
      <c r="F128" s="281"/>
      <c r="G128" s="281"/>
      <c r="H128" s="281"/>
      <c r="I128" s="282"/>
      <c r="J128" s="125">
        <f>SUM(J125:J127)</f>
        <v>19017</v>
      </c>
      <c r="K128" s="125">
        <f>SUM(K125:K127)</f>
        <v>0</v>
      </c>
      <c r="L128" s="125">
        <f>SUM(L125:L127)</f>
        <v>19017</v>
      </c>
    </row>
    <row r="129" spans="1:12" ht="23.45" customHeight="1" x14ac:dyDescent="0.25">
      <c r="A129" s="23" t="s">
        <v>17</v>
      </c>
      <c r="B129" s="112"/>
      <c r="C129" s="113"/>
      <c r="D129" s="113"/>
      <c r="E129" s="113"/>
      <c r="F129" s="113"/>
      <c r="G129" s="113"/>
      <c r="H129" s="113"/>
      <c r="I129" s="113"/>
      <c r="J129" s="21"/>
      <c r="K129" s="21"/>
      <c r="L129" s="22"/>
    </row>
    <row r="130" spans="1:12" ht="199.9" customHeight="1" x14ac:dyDescent="0.25">
      <c r="A130" s="215" t="s">
        <v>311</v>
      </c>
      <c r="B130" s="216"/>
      <c r="C130" s="216"/>
      <c r="D130" s="216"/>
      <c r="E130" s="216"/>
      <c r="F130" s="216"/>
      <c r="G130" s="216"/>
      <c r="H130" s="216"/>
      <c r="I130" s="216"/>
      <c r="J130" s="216"/>
      <c r="K130" s="216"/>
      <c r="L130" s="217"/>
    </row>
    <row r="131" spans="1:12" ht="14.45" hidden="1" customHeight="1" x14ac:dyDescent="0.25">
      <c r="A131" s="218"/>
      <c r="B131" s="219"/>
      <c r="C131" s="219"/>
      <c r="D131" s="219"/>
      <c r="E131" s="219"/>
      <c r="F131" s="219"/>
      <c r="G131" s="219"/>
      <c r="H131" s="219"/>
      <c r="I131" s="219"/>
      <c r="J131" s="219"/>
      <c r="K131" s="219"/>
      <c r="L131" s="220"/>
    </row>
    <row r="132" spans="1:12" x14ac:dyDescent="0.25">
      <c r="A132" s="94" t="s">
        <v>275</v>
      </c>
      <c r="B132" s="95"/>
      <c r="C132" s="95"/>
      <c r="D132" s="95"/>
      <c r="E132" s="95"/>
      <c r="F132" s="95"/>
      <c r="G132" s="95"/>
      <c r="H132" s="95"/>
      <c r="I132" s="95"/>
      <c r="J132" s="95"/>
      <c r="K132" s="95"/>
      <c r="L132" s="96"/>
    </row>
    <row r="133" spans="1:12" ht="15" customHeight="1" x14ac:dyDescent="0.25">
      <c r="A133" s="277" t="s">
        <v>15</v>
      </c>
      <c r="B133" s="278"/>
      <c r="C133" s="279"/>
      <c r="D133" s="277" t="s">
        <v>2</v>
      </c>
      <c r="E133" s="278"/>
      <c r="F133" s="278"/>
      <c r="G133" s="278"/>
      <c r="H133" s="278"/>
      <c r="I133" s="278"/>
      <c r="J133" s="278"/>
      <c r="K133" s="278"/>
      <c r="L133" s="279"/>
    </row>
    <row r="134" spans="1:12" ht="15" customHeight="1" x14ac:dyDescent="0.25">
      <c r="A134" s="274" t="s">
        <v>56</v>
      </c>
      <c r="B134" s="275"/>
      <c r="C134" s="276"/>
      <c r="D134" s="274" t="s">
        <v>52</v>
      </c>
      <c r="E134" s="275"/>
      <c r="F134" s="275"/>
      <c r="G134" s="275"/>
      <c r="H134" s="275"/>
      <c r="I134" s="275"/>
      <c r="J134" s="275"/>
      <c r="K134" s="275"/>
      <c r="L134" s="276"/>
    </row>
    <row r="135" spans="1:12" ht="25.9" customHeight="1" x14ac:dyDescent="0.25">
      <c r="A135" s="319"/>
      <c r="B135" s="320"/>
      <c r="C135" s="349"/>
      <c r="D135" s="348" t="s">
        <v>57</v>
      </c>
      <c r="E135" s="348"/>
      <c r="F135" s="299" t="s">
        <v>61</v>
      </c>
      <c r="G135" s="300"/>
      <c r="H135" s="300"/>
      <c r="I135" s="301"/>
      <c r="J135" s="283" t="s">
        <v>49</v>
      </c>
      <c r="K135" s="385" t="s">
        <v>47</v>
      </c>
      <c r="L135" s="283" t="s">
        <v>39</v>
      </c>
    </row>
    <row r="136" spans="1:12" ht="31.5" customHeight="1" x14ac:dyDescent="0.25">
      <c r="A136" s="321"/>
      <c r="B136" s="322"/>
      <c r="C136" s="350"/>
      <c r="D136" s="348"/>
      <c r="E136" s="348"/>
      <c r="F136" s="302"/>
      <c r="G136" s="303"/>
      <c r="H136" s="303"/>
      <c r="I136" s="304"/>
      <c r="J136" s="284"/>
      <c r="K136" s="386"/>
      <c r="L136" s="284"/>
    </row>
    <row r="137" spans="1:12" ht="31.5" hidden="1" customHeight="1" x14ac:dyDescent="0.25">
      <c r="A137" s="290"/>
      <c r="B137" s="326"/>
      <c r="C137" s="291"/>
      <c r="D137" s="383"/>
      <c r="E137" s="383"/>
      <c r="F137" s="387"/>
      <c r="G137" s="388"/>
      <c r="H137" s="388"/>
      <c r="I137" s="389"/>
      <c r="J137" s="18">
        <f>CEILING(D137*F137,1)</f>
        <v>0</v>
      </c>
      <c r="K137" s="27"/>
      <c r="L137" s="18">
        <f>IF(J137-K137&lt;0,0,J137-K137)</f>
        <v>0</v>
      </c>
    </row>
    <row r="138" spans="1:12" ht="31.5" customHeight="1" x14ac:dyDescent="0.25">
      <c r="A138" s="290"/>
      <c r="B138" s="326"/>
      <c r="C138" s="291"/>
      <c r="D138" s="383"/>
      <c r="E138" s="383"/>
      <c r="F138" s="387"/>
      <c r="G138" s="388"/>
      <c r="H138" s="388"/>
      <c r="I138" s="389"/>
      <c r="J138" s="18">
        <f>CEILING(D138*F138,1)</f>
        <v>0</v>
      </c>
      <c r="K138" s="27"/>
      <c r="L138" s="18">
        <f>IF(J138-K138&lt;0,0,J138-K138)</f>
        <v>0</v>
      </c>
    </row>
    <row r="139" spans="1:12" hidden="1" x14ac:dyDescent="0.25">
      <c r="A139" s="393"/>
      <c r="B139" s="394"/>
      <c r="C139" s="395"/>
      <c r="D139" s="384"/>
      <c r="E139" s="384"/>
      <c r="F139" s="390"/>
      <c r="G139" s="391"/>
      <c r="H139" s="391"/>
      <c r="I139" s="392"/>
      <c r="J139" s="18">
        <f>CEILING(D139*F139,1)</f>
        <v>0</v>
      </c>
      <c r="K139" s="30"/>
      <c r="L139" s="18">
        <f>IF(J139-K139&lt;0,0,J139-K139)</f>
        <v>0</v>
      </c>
    </row>
    <row r="140" spans="1:12" s="126" customFormat="1" ht="14.45" customHeight="1" x14ac:dyDescent="0.25">
      <c r="A140" s="280" t="s">
        <v>41</v>
      </c>
      <c r="B140" s="281"/>
      <c r="C140" s="281"/>
      <c r="D140" s="281"/>
      <c r="E140" s="281"/>
      <c r="F140" s="281"/>
      <c r="G140" s="281"/>
      <c r="H140" s="281"/>
      <c r="I140" s="282"/>
      <c r="J140" s="125">
        <f>SUM(J137:J139)</f>
        <v>0</v>
      </c>
      <c r="K140" s="125">
        <f>SUM(K137:K139)</f>
        <v>0</v>
      </c>
      <c r="L140" s="125">
        <f>SUM(L137:L139)</f>
        <v>0</v>
      </c>
    </row>
    <row r="141" spans="1:12" ht="25.9" customHeight="1" x14ac:dyDescent="0.25">
      <c r="A141" s="23" t="s">
        <v>17</v>
      </c>
      <c r="B141" s="112"/>
      <c r="C141" s="113"/>
      <c r="D141" s="113"/>
      <c r="E141" s="113"/>
      <c r="F141" s="113"/>
      <c r="G141" s="113"/>
      <c r="H141" s="113"/>
      <c r="I141" s="113"/>
      <c r="J141" s="21"/>
      <c r="K141" s="21"/>
      <c r="L141" s="22"/>
    </row>
    <row r="142" spans="1:12" ht="199.9" customHeight="1" x14ac:dyDescent="0.25">
      <c r="A142" s="215"/>
      <c r="B142" s="216"/>
      <c r="C142" s="216"/>
      <c r="D142" s="216"/>
      <c r="E142" s="216"/>
      <c r="F142" s="216"/>
      <c r="G142" s="216"/>
      <c r="H142" s="216"/>
      <c r="I142" s="216"/>
      <c r="J142" s="216"/>
      <c r="K142" s="216"/>
      <c r="L142" s="217"/>
    </row>
    <row r="143" spans="1:12" ht="14.45" hidden="1" customHeight="1" x14ac:dyDescent="0.25">
      <c r="A143" s="218"/>
      <c r="B143" s="219"/>
      <c r="C143" s="219"/>
      <c r="D143" s="219"/>
      <c r="E143" s="219"/>
      <c r="F143" s="219"/>
      <c r="G143" s="219"/>
      <c r="H143" s="219"/>
      <c r="I143" s="219"/>
      <c r="J143" s="219"/>
      <c r="K143" s="219"/>
      <c r="L143" s="220"/>
    </row>
  </sheetData>
  <sheetProtection algorithmName="SHA-512" hashValue="dt12ZdK7Hclr0nkS9k53kDPSwEx+IHwjc+K4J6ghHhJM8Pw8zI3IaOHdmSpjslqKvrvqkgr/6Xd9EdoqkBj9og==" saltValue="0Nw2rpoRC7CP4GrgbbdSxQ==" spinCount="100000" sheet="1" objects="1" scenarios="1" selectLockedCells="1"/>
  <protectedRanges>
    <protectedRange sqref="K104:K106 C125:I127 K125:K127 A9:K11 J21:K23 J33:K35 J59:K61 J71:K73 K83:K85 J137:K139 J45:K48" name="Personnel"/>
    <protectedRange sqref="I92:K94 I113:K115" name="Personnel_2"/>
  </protectedRanges>
  <dataConsolidate/>
  <mergeCells count="262">
    <mergeCell ref="K2:L3"/>
    <mergeCell ref="A95:I95"/>
    <mergeCell ref="D94:F94"/>
    <mergeCell ref="B94:C94"/>
    <mergeCell ref="B92:C92"/>
    <mergeCell ref="D92:F92"/>
    <mergeCell ref="B93:C93"/>
    <mergeCell ref="D93:F93"/>
    <mergeCell ref="G90:G91"/>
    <mergeCell ref="H90:H91"/>
    <mergeCell ref="I90:I91"/>
    <mergeCell ref="D68:L68"/>
    <mergeCell ref="A80:B80"/>
    <mergeCell ref="A79:B79"/>
    <mergeCell ref="A83:B83"/>
    <mergeCell ref="A85:B85"/>
    <mergeCell ref="J79:L80"/>
    <mergeCell ref="J81:J82"/>
    <mergeCell ref="K81:K82"/>
    <mergeCell ref="D61:E61"/>
    <mergeCell ref="A59:C59"/>
    <mergeCell ref="J69:J70"/>
    <mergeCell ref="F71:I71"/>
    <mergeCell ref="J90:J91"/>
    <mergeCell ref="D113:F113"/>
    <mergeCell ref="B109:C109"/>
    <mergeCell ref="D109:F109"/>
    <mergeCell ref="G109:L109"/>
    <mergeCell ref="B110:C110"/>
    <mergeCell ref="D110:F110"/>
    <mergeCell ref="G110:L110"/>
    <mergeCell ref="A111:F112"/>
    <mergeCell ref="G111:G112"/>
    <mergeCell ref="H111:H112"/>
    <mergeCell ref="I111:I112"/>
    <mergeCell ref="J111:J112"/>
    <mergeCell ref="K111:K112"/>
    <mergeCell ref="A62:I62"/>
    <mergeCell ref="B67:C67"/>
    <mergeCell ref="A69:C70"/>
    <mergeCell ref="B68:C68"/>
    <mergeCell ref="F69:I70"/>
    <mergeCell ref="B72:C72"/>
    <mergeCell ref="D72:E72"/>
    <mergeCell ref="F72:I72"/>
    <mergeCell ref="D71:E71"/>
    <mergeCell ref="D69:E70"/>
    <mergeCell ref="B71:C71"/>
    <mergeCell ref="A64:L65"/>
    <mergeCell ref="D67:L67"/>
    <mergeCell ref="F73:I73"/>
    <mergeCell ref="A76:L77"/>
    <mergeCell ref="A74:I74"/>
    <mergeCell ref="K69:K70"/>
    <mergeCell ref="L69:L70"/>
    <mergeCell ref="D73:E73"/>
    <mergeCell ref="B73:C73"/>
    <mergeCell ref="K90:K91"/>
    <mergeCell ref="G88:L88"/>
    <mergeCell ref="L81:L82"/>
    <mergeCell ref="C83:G83"/>
    <mergeCell ref="C84:G84"/>
    <mergeCell ref="C85:G85"/>
    <mergeCell ref="H84:I84"/>
    <mergeCell ref="H85:I85"/>
    <mergeCell ref="C127:D127"/>
    <mergeCell ref="F127:G127"/>
    <mergeCell ref="H127:I127"/>
    <mergeCell ref="C121:L121"/>
    <mergeCell ref="C122:L122"/>
    <mergeCell ref="A122:B122"/>
    <mergeCell ref="A121:B121"/>
    <mergeCell ref="F123:G124"/>
    <mergeCell ref="F125:G125"/>
    <mergeCell ref="C123:D124"/>
    <mergeCell ref="E123:E124"/>
    <mergeCell ref="H123:I124"/>
    <mergeCell ref="C125:D125"/>
    <mergeCell ref="A126:B126"/>
    <mergeCell ref="C126:D126"/>
    <mergeCell ref="H125:I125"/>
    <mergeCell ref="L123:L124"/>
    <mergeCell ref="K123:K124"/>
    <mergeCell ref="J123:J124"/>
    <mergeCell ref="F126:G126"/>
    <mergeCell ref="H126:I126"/>
    <mergeCell ref="A125:B125"/>
    <mergeCell ref="A127:B127"/>
    <mergeCell ref="A142:L143"/>
    <mergeCell ref="D137:E137"/>
    <mergeCell ref="D139:E139"/>
    <mergeCell ref="D135:E136"/>
    <mergeCell ref="J135:J136"/>
    <mergeCell ref="K135:K136"/>
    <mergeCell ref="L135:L136"/>
    <mergeCell ref="A135:C136"/>
    <mergeCell ref="A137:C137"/>
    <mergeCell ref="A140:I140"/>
    <mergeCell ref="F135:I136"/>
    <mergeCell ref="F137:I137"/>
    <mergeCell ref="F139:I139"/>
    <mergeCell ref="A139:C139"/>
    <mergeCell ref="A138:C138"/>
    <mergeCell ref="D138:E138"/>
    <mergeCell ref="F138:I138"/>
    <mergeCell ref="J19:J20"/>
    <mergeCell ref="K19:K20"/>
    <mergeCell ref="A86:I86"/>
    <mergeCell ref="A84:B84"/>
    <mergeCell ref="A105:B105"/>
    <mergeCell ref="A87:B87"/>
    <mergeCell ref="B88:C88"/>
    <mergeCell ref="B89:C89"/>
    <mergeCell ref="A12:I12"/>
    <mergeCell ref="J31:J32"/>
    <mergeCell ref="K31:K32"/>
    <mergeCell ref="B30:C30"/>
    <mergeCell ref="A21:C21"/>
    <mergeCell ref="B29:C29"/>
    <mergeCell ref="F21:I21"/>
    <mergeCell ref="F23:I23"/>
    <mergeCell ref="A23:C23"/>
    <mergeCell ref="A24:I24"/>
    <mergeCell ref="I31:I32"/>
    <mergeCell ref="A26:L27"/>
    <mergeCell ref="F29:L29"/>
    <mergeCell ref="F30:L30"/>
    <mergeCell ref="L31:L32"/>
    <mergeCell ref="A78:B78"/>
    <mergeCell ref="L19:L20"/>
    <mergeCell ref="A14:L15"/>
    <mergeCell ref="D17:L17"/>
    <mergeCell ref="D18:L18"/>
    <mergeCell ref="A18:C18"/>
    <mergeCell ref="A17:C17"/>
    <mergeCell ref="A19:C20"/>
    <mergeCell ref="F19:I20"/>
    <mergeCell ref="A1:F1"/>
    <mergeCell ref="H1:L1"/>
    <mergeCell ref="L7:L8"/>
    <mergeCell ref="F9:G9"/>
    <mergeCell ref="F11:G11"/>
    <mergeCell ref="A7:B8"/>
    <mergeCell ref="E7:E8"/>
    <mergeCell ref="F7:G8"/>
    <mergeCell ref="J7:J8"/>
    <mergeCell ref="K7:K8"/>
    <mergeCell ref="C6:L6"/>
    <mergeCell ref="C5:L5"/>
    <mergeCell ref="C7:D8"/>
    <mergeCell ref="C9:D9"/>
    <mergeCell ref="C11:D11"/>
    <mergeCell ref="H7:I8"/>
    <mergeCell ref="H9:I9"/>
    <mergeCell ref="H11:I11"/>
    <mergeCell ref="C10:D10"/>
    <mergeCell ref="F10:G10"/>
    <mergeCell ref="H10:I10"/>
    <mergeCell ref="B33:C33"/>
    <mergeCell ref="B35:C35"/>
    <mergeCell ref="B34:C34"/>
    <mergeCell ref="D21:E21"/>
    <mergeCell ref="D23:E23"/>
    <mergeCell ref="A31:E32"/>
    <mergeCell ref="F31:F32"/>
    <mergeCell ref="G31:G32"/>
    <mergeCell ref="H31:H32"/>
    <mergeCell ref="D19:E20"/>
    <mergeCell ref="A22:C22"/>
    <mergeCell ref="D22:E22"/>
    <mergeCell ref="F22:I22"/>
    <mergeCell ref="D60:E60"/>
    <mergeCell ref="F60:I60"/>
    <mergeCell ref="D42:L42"/>
    <mergeCell ref="D43:E44"/>
    <mergeCell ref="J43:J44"/>
    <mergeCell ref="K43:K44"/>
    <mergeCell ref="A38:L39"/>
    <mergeCell ref="D41:L41"/>
    <mergeCell ref="L43:L44"/>
    <mergeCell ref="A42:C42"/>
    <mergeCell ref="A41:C41"/>
    <mergeCell ref="A43:C44"/>
    <mergeCell ref="A47:C47"/>
    <mergeCell ref="D57:E58"/>
    <mergeCell ref="A57:C58"/>
    <mergeCell ref="D59:E59"/>
    <mergeCell ref="A46:C46"/>
    <mergeCell ref="D46:E46"/>
    <mergeCell ref="F46:I46"/>
    <mergeCell ref="L102:L103"/>
    <mergeCell ref="A107:I107"/>
    <mergeCell ref="H105:I105"/>
    <mergeCell ref="H106:I106"/>
    <mergeCell ref="J102:J103"/>
    <mergeCell ref="A36:I36"/>
    <mergeCell ref="F43:I44"/>
    <mergeCell ref="F45:I45"/>
    <mergeCell ref="F48:I48"/>
    <mergeCell ref="F57:I58"/>
    <mergeCell ref="F59:I59"/>
    <mergeCell ref="A61:C61"/>
    <mergeCell ref="D47:E47"/>
    <mergeCell ref="F47:I47"/>
    <mergeCell ref="A60:C60"/>
    <mergeCell ref="F61:I61"/>
    <mergeCell ref="A49:I49"/>
    <mergeCell ref="A51:L53"/>
    <mergeCell ref="D55:L55"/>
    <mergeCell ref="D56:L56"/>
    <mergeCell ref="J57:J58"/>
    <mergeCell ref="K57:K58"/>
    <mergeCell ref="L57:L58"/>
    <mergeCell ref="D45:E45"/>
    <mergeCell ref="A2:J2"/>
    <mergeCell ref="A3:B3"/>
    <mergeCell ref="B114:C114"/>
    <mergeCell ref="D114:F114"/>
    <mergeCell ref="A108:B108"/>
    <mergeCell ref="B115:C115"/>
    <mergeCell ref="D115:F115"/>
    <mergeCell ref="A116:I116"/>
    <mergeCell ref="B113:C113"/>
    <mergeCell ref="A100:B100"/>
    <mergeCell ref="A101:B101"/>
    <mergeCell ref="C100:G100"/>
    <mergeCell ref="C101:G101"/>
    <mergeCell ref="H101:I101"/>
    <mergeCell ref="A102:B103"/>
    <mergeCell ref="C104:G104"/>
    <mergeCell ref="C105:G105"/>
    <mergeCell ref="C106:G106"/>
    <mergeCell ref="H104:I104"/>
    <mergeCell ref="D48:E48"/>
    <mergeCell ref="A45:C45"/>
    <mergeCell ref="A56:C56"/>
    <mergeCell ref="A55:C55"/>
    <mergeCell ref="A48:C48"/>
    <mergeCell ref="A134:C134"/>
    <mergeCell ref="A133:C133"/>
    <mergeCell ref="A130:L131"/>
    <mergeCell ref="D133:L133"/>
    <mergeCell ref="D134:L134"/>
    <mergeCell ref="A128:I128"/>
    <mergeCell ref="A118:L119"/>
    <mergeCell ref="L111:L112"/>
    <mergeCell ref="C79:G79"/>
    <mergeCell ref="C80:G80"/>
    <mergeCell ref="H79:I79"/>
    <mergeCell ref="H80:I80"/>
    <mergeCell ref="H83:I83"/>
    <mergeCell ref="A104:B104"/>
    <mergeCell ref="A106:B106"/>
    <mergeCell ref="A99:B99"/>
    <mergeCell ref="A97:L98"/>
    <mergeCell ref="H100:I100"/>
    <mergeCell ref="G89:L89"/>
    <mergeCell ref="D88:F88"/>
    <mergeCell ref="D89:F89"/>
    <mergeCell ref="L90:L91"/>
    <mergeCell ref="A90:F91"/>
    <mergeCell ref="K102:K103"/>
  </mergeCells>
  <conditionalFormatting sqref="B132:C132 B120:L120 A132:A135 B40:C40 A40:A43 B16:C16 D16:L18 A16:A19 B13:L13 C31:C32 D40:IX42 C78:L78 A1:L1 C9 C7 B11 E7:H7 E8:G8 D20:E20 D19:F19 J19:L21 D32:H32 J32:IX32 J36:IX36 D50:IX56 D43:F43 D44:E44 D63:IX68 D57:F57 D58:E58 B63:C66 B50:C54 D69:F69 D70:E70 B73 J81:L83 D132:L134 J106:L106 A128 J123:L123 J128:L128 M78:IX83 A99:A100 A102 D135:F135 D136:E136 J135:L137 M131:IX137 A11:A14 J7:L9 E11:H11 J11:L12 A35:A36 B35 J139:L140 A104:A106 M11:IX21 A37:XFD39 C25:C28 D25:IX31 B25:B33 B141:L63401 M139:IX63400 M128:XFD130 A129:L131 M117:IX124 A117:A118 M86:IX87 G90:L90 A90 G94:L94 M94:IX105 L94:L95 G92:IX93 A92:B93 D92:D93 G113:IX114 A113:B114 D113:D114 A120:A126 J125:IX126 C125:C126 E125:H126 A4:B9 A2 C4:L4 M1:IX9 E9:H9 D21:F23 J22:IX24 A21:A33 D33:IX35 A34:B34 A59:A69 D59:F61 J57:IX62 J69:IX74 D71:F73 J84:IX85 A83:A85 J138:IX138 D137:F139 A137:A63401 B75:IX77 A71:A81 A45:A57 D45:F48 J43:IX49">
    <cfRule type="cellIs" dxfId="586" priority="175" stopIfTrue="1" operator="lessThan">
      <formula>0</formula>
    </cfRule>
    <cfRule type="containsErrors" dxfId="585" priority="176" stopIfTrue="1">
      <formula>ISERROR(A1)</formula>
    </cfRule>
  </conditionalFormatting>
  <conditionalFormatting sqref="L11 J11 L104:L106 J92:J94 L92:L94 J113:J114 L113:L114 L125:L126 J9 L9 J21:J23 L21:L23 L33:L35 J33:J35 J59:J61 L59:L61 J71:J73 L71:L73 L83:L85 J137:J139 L137:L139 J45:J48 L45:L48">
    <cfRule type="containsBlanks" dxfId="584" priority="174" stopIfTrue="1">
      <formula>LEN(TRIM(J9))=0</formula>
    </cfRule>
  </conditionalFormatting>
  <conditionalFormatting sqref="C99:L99 J102:L105">
    <cfRule type="cellIs" dxfId="583" priority="164" stopIfTrue="1" operator="lessThan">
      <formula>0</formula>
    </cfRule>
    <cfRule type="containsErrors" dxfId="582" priority="165" stopIfTrue="1">
      <formula>ISERROR(C99)</formula>
    </cfRule>
  </conditionalFormatting>
  <conditionalFormatting sqref="M106:IX106">
    <cfRule type="cellIs" dxfId="581" priority="161" stopIfTrue="1" operator="lessThan">
      <formula>0</formula>
    </cfRule>
    <cfRule type="containsErrors" dxfId="580" priority="162" stopIfTrue="1">
      <formula>ISERROR(M106)</formula>
    </cfRule>
  </conditionalFormatting>
  <conditionalFormatting sqref="M107:IX107">
    <cfRule type="cellIs" dxfId="579" priority="143" stopIfTrue="1" operator="lessThan">
      <formula>0</formula>
    </cfRule>
    <cfRule type="containsErrors" dxfId="578" priority="144" stopIfTrue="1">
      <formula>ISERROR(M107)</formula>
    </cfRule>
  </conditionalFormatting>
  <conditionalFormatting sqref="J86:L87 A86:A87">
    <cfRule type="cellIs" dxfId="577" priority="145" stopIfTrue="1" operator="lessThan">
      <formula>0</formula>
    </cfRule>
    <cfRule type="containsErrors" dxfId="576" priority="146" stopIfTrue="1">
      <formula>ISERROR(A86)</formula>
    </cfRule>
  </conditionalFormatting>
  <conditionalFormatting sqref="J107:L107 A107">
    <cfRule type="cellIs" dxfId="575" priority="141" stopIfTrue="1" operator="lessThan">
      <formula>0</formula>
    </cfRule>
    <cfRule type="containsErrors" dxfId="574" priority="142" stopIfTrue="1">
      <formula>ISERROR(A107)</formula>
    </cfRule>
  </conditionalFormatting>
  <conditionalFormatting sqref="C127 E127:H127">
    <cfRule type="cellIs" dxfId="573" priority="112" stopIfTrue="1" operator="lessThan">
      <formula>0</formula>
    </cfRule>
    <cfRule type="containsErrors" dxfId="572" priority="113" stopIfTrue="1">
      <formula>ISERROR(C127)</formula>
    </cfRule>
  </conditionalFormatting>
  <conditionalFormatting sqref="C123 E123:H123 E124:G124">
    <cfRule type="cellIs" dxfId="571" priority="117" stopIfTrue="1" operator="lessThan">
      <formula>0</formula>
    </cfRule>
    <cfRule type="containsErrors" dxfId="570" priority="118" stopIfTrue="1">
      <formula>ISERROR(C123)</formula>
    </cfRule>
  </conditionalFormatting>
  <conditionalFormatting sqref="A127 K127:IX127">
    <cfRule type="cellIs" dxfId="569" priority="115" stopIfTrue="1" operator="lessThan">
      <formula>0</formula>
    </cfRule>
    <cfRule type="containsErrors" dxfId="568" priority="116" stopIfTrue="1">
      <formula>ISERROR(A127)</formula>
    </cfRule>
  </conditionalFormatting>
  <conditionalFormatting sqref="L127">
    <cfRule type="containsBlanks" dxfId="567" priority="114" stopIfTrue="1">
      <formula>LEN(TRIM(L127))=0</formula>
    </cfRule>
  </conditionalFormatting>
  <conditionalFormatting sqref="J127">
    <cfRule type="cellIs" dxfId="566" priority="110" stopIfTrue="1" operator="lessThan">
      <formula>0</formula>
    </cfRule>
    <cfRule type="containsErrors" dxfId="565" priority="111" stopIfTrue="1">
      <formula>ISERROR(J127)</formula>
    </cfRule>
  </conditionalFormatting>
  <conditionalFormatting sqref="A101">
    <cfRule type="cellIs" dxfId="564" priority="103" stopIfTrue="1" operator="lessThan">
      <formula>0</formula>
    </cfRule>
    <cfRule type="containsErrors" dxfId="563" priority="104" stopIfTrue="1">
      <formula>ISERROR(A101)</formula>
    </cfRule>
  </conditionalFormatting>
  <conditionalFormatting sqref="A96:A97 B96:L96">
    <cfRule type="cellIs" dxfId="562" priority="101" stopIfTrue="1" operator="lessThan">
      <formula>0</formula>
    </cfRule>
    <cfRule type="containsErrors" dxfId="561" priority="102" stopIfTrue="1">
      <formula>ISERROR(A96)</formula>
    </cfRule>
  </conditionalFormatting>
  <conditionalFormatting sqref="B117:L117">
    <cfRule type="cellIs" dxfId="560" priority="99" stopIfTrue="1" operator="lessThan">
      <formula>0</formula>
    </cfRule>
    <cfRule type="containsErrors" dxfId="559" priority="100" stopIfTrue="1">
      <formula>ISERROR(B117)</formula>
    </cfRule>
  </conditionalFormatting>
  <conditionalFormatting sqref="C11">
    <cfRule type="cellIs" dxfId="558" priority="97" stopIfTrue="1" operator="lessThan">
      <formula>0</formula>
    </cfRule>
    <cfRule type="containsErrors" dxfId="557" priority="98" stopIfTrue="1">
      <formula>ISERROR(C11)</formula>
    </cfRule>
  </conditionalFormatting>
  <conditionalFormatting sqref="A10:C10 J10:IX10 E10:H10">
    <cfRule type="cellIs" dxfId="556" priority="87" stopIfTrue="1" operator="lessThan">
      <formula>0</formula>
    </cfRule>
    <cfRule type="containsErrors" dxfId="555" priority="88" stopIfTrue="1">
      <formula>ISERROR(A10)</formula>
    </cfRule>
  </conditionalFormatting>
  <conditionalFormatting sqref="J10 L10">
    <cfRule type="containsBlanks" dxfId="554" priority="86" stopIfTrue="1">
      <formula>LEN(TRIM(J10))=0</formula>
    </cfRule>
  </conditionalFormatting>
  <conditionalFormatting sqref="M91:IX91">
    <cfRule type="cellIs" dxfId="553" priority="77" stopIfTrue="1" operator="lessThan">
      <formula>0</formula>
    </cfRule>
    <cfRule type="containsErrors" dxfId="552" priority="78" stopIfTrue="1">
      <formula>ISERROR(M91)</formula>
    </cfRule>
  </conditionalFormatting>
  <conditionalFormatting sqref="M88:IX88">
    <cfRule type="cellIs" dxfId="551" priority="69" stopIfTrue="1" operator="lessThan">
      <formula>0</formula>
    </cfRule>
    <cfRule type="containsErrors" dxfId="550" priority="70" stopIfTrue="1">
      <formula>ISERROR(M88)</formula>
    </cfRule>
  </conditionalFormatting>
  <conditionalFormatting sqref="G88">
    <cfRule type="cellIs" dxfId="549" priority="59" stopIfTrue="1" operator="lessThan">
      <formula>0</formula>
    </cfRule>
    <cfRule type="containsErrors" dxfId="548" priority="60" stopIfTrue="1">
      <formula>ISERROR(G88)</formula>
    </cfRule>
  </conditionalFormatting>
  <conditionalFormatting sqref="M89:IX90">
    <cfRule type="cellIs" dxfId="547" priority="73" stopIfTrue="1" operator="lessThan">
      <formula>0</formula>
    </cfRule>
    <cfRule type="containsErrors" dxfId="546" priority="74" stopIfTrue="1">
      <formula>ISERROR(M89)</formula>
    </cfRule>
  </conditionalFormatting>
  <conditionalFormatting sqref="L90">
    <cfRule type="cellIs" dxfId="545" priority="71" stopIfTrue="1" operator="lessThan">
      <formula>0</formula>
    </cfRule>
    <cfRule type="containsErrors" dxfId="544" priority="72" stopIfTrue="1">
      <formula>ISERROR(L90)</formula>
    </cfRule>
  </conditionalFormatting>
  <conditionalFormatting sqref="L90">
    <cfRule type="containsBlanks" dxfId="543" priority="56" stopIfTrue="1">
      <formula>LEN(TRIM(L90))=0</formula>
    </cfRule>
  </conditionalFormatting>
  <conditionalFormatting sqref="A88:B89 D88:D89">
    <cfRule type="cellIs" dxfId="542" priority="65" stopIfTrue="1" operator="lessThan">
      <formula>0</formula>
    </cfRule>
    <cfRule type="containsErrors" dxfId="541" priority="66" stopIfTrue="1">
      <formula>ISERROR(A88)</formula>
    </cfRule>
  </conditionalFormatting>
  <conditionalFormatting sqref="G91">
    <cfRule type="cellIs" dxfId="540" priority="62" stopIfTrue="1" operator="lessThan">
      <formula>0</formula>
    </cfRule>
    <cfRule type="containsErrors" dxfId="539" priority="63" stopIfTrue="1">
      <formula>ISERROR(G91)</formula>
    </cfRule>
  </conditionalFormatting>
  <conditionalFormatting sqref="K90">
    <cfRule type="containsBlanks" dxfId="538" priority="61" stopIfTrue="1">
      <formula>LEN(TRIM(K90))=0</formula>
    </cfRule>
  </conditionalFormatting>
  <conditionalFormatting sqref="G89">
    <cfRule type="cellIs" dxfId="537" priority="57" stopIfTrue="1" operator="lessThan">
      <formula>0</formula>
    </cfRule>
    <cfRule type="containsErrors" dxfId="536" priority="58" stopIfTrue="1">
      <formula>ISERROR(G89)</formula>
    </cfRule>
  </conditionalFormatting>
  <conditionalFormatting sqref="A95 J95:L95 A94:B94 D94">
    <cfRule type="cellIs" dxfId="535" priority="54" stopIfTrue="1" operator="lessThan">
      <formula>0</formula>
    </cfRule>
    <cfRule type="containsErrors" dxfId="534" priority="55" stopIfTrue="1">
      <formula>ISERROR(A94)</formula>
    </cfRule>
  </conditionalFormatting>
  <conditionalFormatting sqref="M108:IX108 G111:L111 A111 L115:IX116 G115:K115">
    <cfRule type="cellIs" dxfId="533" priority="35" stopIfTrue="1" operator="lessThan">
      <formula>0</formula>
    </cfRule>
    <cfRule type="containsErrors" dxfId="532" priority="36" stopIfTrue="1">
      <formula>ISERROR(A108)</formula>
    </cfRule>
  </conditionalFormatting>
  <conditionalFormatting sqref="J115 L115">
    <cfRule type="containsBlanks" dxfId="531" priority="34" stopIfTrue="1">
      <formula>LEN(TRIM(J115))=0</formula>
    </cfRule>
  </conditionalFormatting>
  <conditionalFormatting sqref="J108:L108 A108">
    <cfRule type="cellIs" dxfId="530" priority="32" stopIfTrue="1" operator="lessThan">
      <formula>0</formula>
    </cfRule>
    <cfRule type="containsErrors" dxfId="529" priority="33" stopIfTrue="1">
      <formula>ISERROR(A108)</formula>
    </cfRule>
  </conditionalFormatting>
  <conditionalFormatting sqref="M112:IX112">
    <cfRule type="cellIs" dxfId="528" priority="30" stopIfTrue="1" operator="lessThan">
      <formula>0</formula>
    </cfRule>
    <cfRule type="containsErrors" dxfId="527" priority="31" stopIfTrue="1">
      <formula>ISERROR(M112)</formula>
    </cfRule>
  </conditionalFormatting>
  <conditionalFormatting sqref="M109:IX109">
    <cfRule type="cellIs" dxfId="526" priority="24" stopIfTrue="1" operator="lessThan">
      <formula>0</formula>
    </cfRule>
    <cfRule type="containsErrors" dxfId="525" priority="25" stopIfTrue="1">
      <formula>ISERROR(M109)</formula>
    </cfRule>
  </conditionalFormatting>
  <conditionalFormatting sqref="G109">
    <cfRule type="cellIs" dxfId="524" priority="17" stopIfTrue="1" operator="lessThan">
      <formula>0</formula>
    </cfRule>
    <cfRule type="containsErrors" dxfId="523" priority="18" stopIfTrue="1">
      <formula>ISERROR(G109)</formula>
    </cfRule>
  </conditionalFormatting>
  <conditionalFormatting sqref="M110:IX111">
    <cfRule type="cellIs" dxfId="522" priority="28" stopIfTrue="1" operator="lessThan">
      <formula>0</formula>
    </cfRule>
    <cfRule type="containsErrors" dxfId="521" priority="29" stopIfTrue="1">
      <formula>ISERROR(M110)</formula>
    </cfRule>
  </conditionalFormatting>
  <conditionalFormatting sqref="L111">
    <cfRule type="cellIs" dxfId="520" priority="26" stopIfTrue="1" operator="lessThan">
      <formula>0</formula>
    </cfRule>
    <cfRule type="containsErrors" dxfId="519" priority="27" stopIfTrue="1">
      <formula>ISERROR(L111)</formula>
    </cfRule>
  </conditionalFormatting>
  <conditionalFormatting sqref="L111">
    <cfRule type="containsBlanks" dxfId="518" priority="14" stopIfTrue="1">
      <formula>LEN(TRIM(L111))=0</formula>
    </cfRule>
  </conditionalFormatting>
  <conditionalFormatting sqref="A109:B110 D109:D110">
    <cfRule type="cellIs" dxfId="517" priority="22" stopIfTrue="1" operator="lessThan">
      <formula>0</formula>
    </cfRule>
    <cfRule type="containsErrors" dxfId="516" priority="23" stopIfTrue="1">
      <formula>ISERROR(A109)</formula>
    </cfRule>
  </conditionalFormatting>
  <conditionalFormatting sqref="G112">
    <cfRule type="cellIs" dxfId="515" priority="20" stopIfTrue="1" operator="lessThan">
      <formula>0</formula>
    </cfRule>
    <cfRule type="containsErrors" dxfId="514" priority="21" stopIfTrue="1">
      <formula>ISERROR(G112)</formula>
    </cfRule>
  </conditionalFormatting>
  <conditionalFormatting sqref="K111">
    <cfRule type="containsBlanks" dxfId="513" priority="19" stopIfTrue="1">
      <formula>LEN(TRIM(K111))=0</formula>
    </cfRule>
  </conditionalFormatting>
  <conditionalFormatting sqref="G110">
    <cfRule type="cellIs" dxfId="512" priority="15" stopIfTrue="1" operator="lessThan">
      <formula>0</formula>
    </cfRule>
    <cfRule type="containsErrors" dxfId="511" priority="16" stopIfTrue="1">
      <formula>ISERROR(G110)</formula>
    </cfRule>
  </conditionalFormatting>
  <conditionalFormatting sqref="A116 J116:L116 A115:B115 D115">
    <cfRule type="cellIs" dxfId="510" priority="12" stopIfTrue="1" operator="lessThan">
      <formula>0</formula>
    </cfRule>
    <cfRule type="containsErrors" dxfId="509" priority="13" stopIfTrue="1">
      <formula>ISERROR(A115)</formula>
    </cfRule>
  </conditionalFormatting>
  <dataValidations count="5">
    <dataValidation type="decimal" operator="lessThanOrEqual" showInputMessage="1" showErrorMessage="1" errorTitle="Max Value Exceeded" error="The Non-Federal Contribution entered cannot be greater than the Total Cost for this line item." sqref="K125:K127 K59:K61 K9:K11 K21:K23 K33:K35 K104:K106 K137:K139 K71:K73 K113:K115 K92:K94 K83:K85 K45:K48" xr:uid="{00000000-0002-0000-0200-000000000000}">
      <formula1>J9</formula1>
    </dataValidation>
    <dataValidation type="decimal" operator="greaterThan" allowBlank="1" showInputMessage="1" showErrorMessage="1" sqref="F9:I11 D21:I23 F33:I35 D137:I139 J104:J106 F125:I127 D71:I73 J83:J85 C125:D127 C9:D11 D45:I48" xr:uid="{00000000-0002-0000-0200-000001000000}">
      <formula1>0</formula1>
    </dataValidation>
    <dataValidation type="list" allowBlank="1" showInputMessage="1" showErrorMessage="1" sqref="H104:I106 K2:L3 H83:I85" xr:uid="{00000000-0002-0000-0200-000002000000}">
      <formula1>DemographicsYesNoSelection</formula1>
    </dataValidation>
    <dataValidation type="decimal" allowBlank="1" showInputMessage="1" showErrorMessage="1" sqref="M4:M8" xr:uid="{00000000-0002-0000-0200-000003000000}">
      <formula1>1</formula1>
      <formula2>100</formula2>
    </dataValidation>
    <dataValidation type="list" allowBlank="1" showInputMessage="1" showErrorMessage="1" sqref="E9:E11" xr:uid="{00000000-0002-0000-0200-000004000000}">
      <formula1>"hourly, daily, weekly, yearly"</formula1>
    </dataValidation>
  </dataValidations>
  <hyperlinks>
    <hyperlink ref="A3:B3" r:id="rId1" display="(DOJ Financial Guide, Section 3.10)?" xr:uid="{00000000-0004-0000-0200-000000000000}"/>
  </hyperlinks>
  <pageMargins left="0.7" right="0.7" top="0.75" bottom="0.75" header="0.3" footer="0.3"/>
  <pageSetup scale="93" orientation="landscape" r:id="rId2"/>
  <headerFooter>
    <oddHeader>&amp;CPurpose Area #4</oddHeader>
    <oddFooter>&amp;C&amp;P</oddFooter>
  </headerFooter>
  <rowBreaks count="7" manualBreakCount="7">
    <brk id="15" max="16383" man="1"/>
    <brk id="27" max="16383" man="1"/>
    <brk id="39" max="16383" man="1"/>
    <brk id="53" max="16383" man="1"/>
    <brk id="65" max="16383" man="1"/>
    <brk id="77" max="16383" man="1"/>
    <brk id="130"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4577" r:id="rId5" name="Button 1">
              <controlPr defaultSize="0" print="0" autoFill="0" autoPict="0" macro="[0]!InsertRowsTravel">
                <anchor moveWithCells="1" sizeWithCells="1">
                  <from>
                    <xdr:col>0</xdr:col>
                    <xdr:colOff>47625</xdr:colOff>
                    <xdr:row>30</xdr:row>
                    <xdr:rowOff>180975</xdr:rowOff>
                  </from>
                  <to>
                    <xdr:col>1</xdr:col>
                    <xdr:colOff>47625</xdr:colOff>
                    <xdr:row>31</xdr:row>
                    <xdr:rowOff>219075</xdr:rowOff>
                  </to>
                </anchor>
              </controlPr>
            </control>
          </mc:Choice>
        </mc:AlternateContent>
        <mc:AlternateContent xmlns:mc="http://schemas.openxmlformats.org/markup-compatibility/2006">
          <mc:Choice Requires="x14">
            <control shapeId="24578" r:id="rId6" name="Button 2">
              <controlPr defaultSize="0" print="0" autoFill="0" autoPict="0" macro="[0]!InsertRowsEquipment">
                <anchor moveWithCells="1" sizeWithCells="1">
                  <from>
                    <xdr:col>0</xdr:col>
                    <xdr:colOff>47625</xdr:colOff>
                    <xdr:row>42</xdr:row>
                    <xdr:rowOff>66675</xdr:rowOff>
                  </from>
                  <to>
                    <xdr:col>1</xdr:col>
                    <xdr:colOff>47625</xdr:colOff>
                    <xdr:row>43</xdr:row>
                    <xdr:rowOff>104775</xdr:rowOff>
                  </to>
                </anchor>
              </controlPr>
            </control>
          </mc:Choice>
        </mc:AlternateContent>
        <mc:AlternateContent xmlns:mc="http://schemas.openxmlformats.org/markup-compatibility/2006">
          <mc:Choice Requires="x14">
            <control shapeId="24579" r:id="rId7" name="Button 3">
              <controlPr defaultSize="0" print="0" autoFill="0" autoPict="0" macro="[0]!InsertRowsSupplies">
                <anchor moveWithCells="1" sizeWithCells="1">
                  <from>
                    <xdr:col>0</xdr:col>
                    <xdr:colOff>66675</xdr:colOff>
                    <xdr:row>56</xdr:row>
                    <xdr:rowOff>66675</xdr:rowOff>
                  </from>
                  <to>
                    <xdr:col>1</xdr:col>
                    <xdr:colOff>66675</xdr:colOff>
                    <xdr:row>57</xdr:row>
                    <xdr:rowOff>104775</xdr:rowOff>
                  </to>
                </anchor>
              </controlPr>
            </control>
          </mc:Choice>
        </mc:AlternateContent>
        <mc:AlternateContent xmlns:mc="http://schemas.openxmlformats.org/markup-compatibility/2006">
          <mc:Choice Requires="x14">
            <control shapeId="24580" r:id="rId8" name="Button 4">
              <controlPr defaultSize="0" print="0" autoFill="0" autoPict="0" macro="[0]!InsertRowsSubaward">
                <anchor moveWithCells="1" sizeWithCells="1">
                  <from>
                    <xdr:col>0</xdr:col>
                    <xdr:colOff>47625</xdr:colOff>
                    <xdr:row>80</xdr:row>
                    <xdr:rowOff>66675</xdr:rowOff>
                  </from>
                  <to>
                    <xdr:col>1</xdr:col>
                    <xdr:colOff>47625</xdr:colOff>
                    <xdr:row>81</xdr:row>
                    <xdr:rowOff>104775</xdr:rowOff>
                  </to>
                </anchor>
              </controlPr>
            </control>
          </mc:Choice>
        </mc:AlternateContent>
        <mc:AlternateContent xmlns:mc="http://schemas.openxmlformats.org/markup-compatibility/2006">
          <mc:Choice Requires="x14">
            <control shapeId="24581" r:id="rId9" name="Button 5">
              <controlPr defaultSize="0" print="0" autoFill="0" autoPict="0" macro="[0]!InsertRowsOther">
                <anchor moveWithCells="1" sizeWithCells="1">
                  <from>
                    <xdr:col>0</xdr:col>
                    <xdr:colOff>47625</xdr:colOff>
                    <xdr:row>122</xdr:row>
                    <xdr:rowOff>57150</xdr:rowOff>
                  </from>
                  <to>
                    <xdr:col>1</xdr:col>
                    <xdr:colOff>47625</xdr:colOff>
                    <xdr:row>122</xdr:row>
                    <xdr:rowOff>285750</xdr:rowOff>
                  </to>
                </anchor>
              </controlPr>
            </control>
          </mc:Choice>
        </mc:AlternateContent>
        <mc:AlternateContent xmlns:mc="http://schemas.openxmlformats.org/markup-compatibility/2006">
          <mc:Choice Requires="x14">
            <control shapeId="24582" r:id="rId10" name="Button 6">
              <controlPr defaultSize="0" print="0" autoFill="0" autoPict="0" macro="[0]!Module1.DeleteSelectedRow">
                <anchor moveWithCells="1" sizeWithCells="1">
                  <from>
                    <xdr:col>1</xdr:col>
                    <xdr:colOff>152400</xdr:colOff>
                    <xdr:row>30</xdr:row>
                    <xdr:rowOff>180975</xdr:rowOff>
                  </from>
                  <to>
                    <xdr:col>2</xdr:col>
                    <xdr:colOff>247650</xdr:colOff>
                    <xdr:row>31</xdr:row>
                    <xdr:rowOff>219075</xdr:rowOff>
                  </to>
                </anchor>
              </controlPr>
            </control>
          </mc:Choice>
        </mc:AlternateContent>
        <mc:AlternateContent xmlns:mc="http://schemas.openxmlformats.org/markup-compatibility/2006">
          <mc:Choice Requires="x14">
            <control shapeId="24583" r:id="rId11" name="Button 7">
              <controlPr defaultSize="0" print="0" autoFill="0" autoPict="0" macro="[0]!Module1.DeleteSelectedRow">
                <anchor moveWithCells="1" sizeWithCells="1">
                  <from>
                    <xdr:col>1</xdr:col>
                    <xdr:colOff>114300</xdr:colOff>
                    <xdr:row>42</xdr:row>
                    <xdr:rowOff>66675</xdr:rowOff>
                  </from>
                  <to>
                    <xdr:col>2</xdr:col>
                    <xdr:colOff>209550</xdr:colOff>
                    <xdr:row>43</xdr:row>
                    <xdr:rowOff>104775</xdr:rowOff>
                  </to>
                </anchor>
              </controlPr>
            </control>
          </mc:Choice>
        </mc:AlternateContent>
        <mc:AlternateContent xmlns:mc="http://schemas.openxmlformats.org/markup-compatibility/2006">
          <mc:Choice Requires="x14">
            <control shapeId="24584" r:id="rId12" name="Button 8">
              <controlPr defaultSize="0" print="0" autoFill="0" autoPict="0" macro="[0]!Module1.DeleteSelectedRow">
                <anchor moveWithCells="1" sizeWithCells="1">
                  <from>
                    <xdr:col>1</xdr:col>
                    <xdr:colOff>133350</xdr:colOff>
                    <xdr:row>56</xdr:row>
                    <xdr:rowOff>66675</xdr:rowOff>
                  </from>
                  <to>
                    <xdr:col>2</xdr:col>
                    <xdr:colOff>238125</xdr:colOff>
                    <xdr:row>57</xdr:row>
                    <xdr:rowOff>104775</xdr:rowOff>
                  </to>
                </anchor>
              </controlPr>
            </control>
          </mc:Choice>
        </mc:AlternateContent>
        <mc:AlternateContent xmlns:mc="http://schemas.openxmlformats.org/markup-compatibility/2006">
          <mc:Choice Requires="x14">
            <control shapeId="24585" r:id="rId13" name="Button 9">
              <controlPr defaultSize="0" print="0" autoFill="0" autoPict="0" macro="[0]!Module1.DeleteSelectedRow">
                <anchor moveWithCells="1" sizeWithCells="1">
                  <from>
                    <xdr:col>1</xdr:col>
                    <xdr:colOff>152400</xdr:colOff>
                    <xdr:row>80</xdr:row>
                    <xdr:rowOff>66675</xdr:rowOff>
                  </from>
                  <to>
                    <xdr:col>2</xdr:col>
                    <xdr:colOff>247650</xdr:colOff>
                    <xdr:row>81</xdr:row>
                    <xdr:rowOff>104775</xdr:rowOff>
                  </to>
                </anchor>
              </controlPr>
            </control>
          </mc:Choice>
        </mc:AlternateContent>
        <mc:AlternateContent xmlns:mc="http://schemas.openxmlformats.org/markup-compatibility/2006">
          <mc:Choice Requires="x14">
            <control shapeId="24586" r:id="rId14" name="Button 10">
              <controlPr defaultSize="0" print="0" autoFill="0" autoPict="0" macro="[0]!Module1.DeleteSelectedRow">
                <anchor moveWithCells="1" sizeWithCells="1">
                  <from>
                    <xdr:col>1</xdr:col>
                    <xdr:colOff>142875</xdr:colOff>
                    <xdr:row>122</xdr:row>
                    <xdr:rowOff>57150</xdr:rowOff>
                  </from>
                  <to>
                    <xdr:col>1</xdr:col>
                    <xdr:colOff>1514475</xdr:colOff>
                    <xdr:row>122</xdr:row>
                    <xdr:rowOff>285750</xdr:rowOff>
                  </to>
                </anchor>
              </controlPr>
            </control>
          </mc:Choice>
        </mc:AlternateContent>
        <mc:AlternateContent xmlns:mc="http://schemas.openxmlformats.org/markup-compatibility/2006">
          <mc:Choice Requires="x14">
            <control shapeId="24587" r:id="rId15" name="Button 11">
              <controlPr defaultSize="0" print="0" autoFill="0" autoPict="0" macro="[0]!InsertRowsBenefits">
                <anchor moveWithCells="1" sizeWithCells="1">
                  <from>
                    <xdr:col>0</xdr:col>
                    <xdr:colOff>47625</xdr:colOff>
                    <xdr:row>18</xdr:row>
                    <xdr:rowOff>104775</xdr:rowOff>
                  </from>
                  <to>
                    <xdr:col>1</xdr:col>
                    <xdr:colOff>47625</xdr:colOff>
                    <xdr:row>19</xdr:row>
                    <xdr:rowOff>142875</xdr:rowOff>
                  </to>
                </anchor>
              </controlPr>
            </control>
          </mc:Choice>
        </mc:AlternateContent>
        <mc:AlternateContent xmlns:mc="http://schemas.openxmlformats.org/markup-compatibility/2006">
          <mc:Choice Requires="x14">
            <control shapeId="24588" r:id="rId16" name="Button 12">
              <controlPr defaultSize="0" print="0" autoFill="0" autoPict="0" macro="[0]!Module1.DeleteSelectedRow">
                <anchor moveWithCells="1" sizeWithCells="1">
                  <from>
                    <xdr:col>1</xdr:col>
                    <xdr:colOff>123825</xdr:colOff>
                    <xdr:row>18</xdr:row>
                    <xdr:rowOff>104775</xdr:rowOff>
                  </from>
                  <to>
                    <xdr:col>2</xdr:col>
                    <xdr:colOff>219075</xdr:colOff>
                    <xdr:row>19</xdr:row>
                    <xdr:rowOff>142875</xdr:rowOff>
                  </to>
                </anchor>
              </controlPr>
            </control>
          </mc:Choice>
        </mc:AlternateContent>
        <mc:AlternateContent xmlns:mc="http://schemas.openxmlformats.org/markup-compatibility/2006">
          <mc:Choice Requires="x14">
            <control shapeId="24589" r:id="rId17" name="Button 13">
              <controlPr defaultSize="0" print="0" autoFill="0" autoPict="0" macro="[0]!InsertRowsPersonnel">
                <anchor moveWithCells="1" sizeWithCells="1">
                  <from>
                    <xdr:col>0</xdr:col>
                    <xdr:colOff>38100</xdr:colOff>
                    <xdr:row>6</xdr:row>
                    <xdr:rowOff>104775</xdr:rowOff>
                  </from>
                  <to>
                    <xdr:col>1</xdr:col>
                    <xdr:colOff>38100</xdr:colOff>
                    <xdr:row>7</xdr:row>
                    <xdr:rowOff>142875</xdr:rowOff>
                  </to>
                </anchor>
              </controlPr>
            </control>
          </mc:Choice>
        </mc:AlternateContent>
        <mc:AlternateContent xmlns:mc="http://schemas.openxmlformats.org/markup-compatibility/2006">
          <mc:Choice Requires="x14">
            <control shapeId="24590" r:id="rId18" name="Button 14">
              <controlPr defaultSize="0" print="0" autoFill="0" autoPict="0" macro="[0]!Module1.DeleteSelectedRow">
                <anchor moveWithCells="1" sizeWithCells="1">
                  <from>
                    <xdr:col>1</xdr:col>
                    <xdr:colOff>123825</xdr:colOff>
                    <xdr:row>6</xdr:row>
                    <xdr:rowOff>104775</xdr:rowOff>
                  </from>
                  <to>
                    <xdr:col>1</xdr:col>
                    <xdr:colOff>1495425</xdr:colOff>
                    <xdr:row>7</xdr:row>
                    <xdr:rowOff>142875</xdr:rowOff>
                  </to>
                </anchor>
              </controlPr>
            </control>
          </mc:Choice>
        </mc:AlternateContent>
        <mc:AlternateContent xmlns:mc="http://schemas.openxmlformats.org/markup-compatibility/2006">
          <mc:Choice Requires="x14">
            <control shapeId="24591" r:id="rId19" name="Button 15">
              <controlPr defaultSize="0" print="0" autoFill="0" autoPict="0" macro="[0]!InsertRowsIndirect">
                <anchor moveWithCells="1">
                  <from>
                    <xdr:col>0</xdr:col>
                    <xdr:colOff>38100</xdr:colOff>
                    <xdr:row>134</xdr:row>
                    <xdr:rowOff>57150</xdr:rowOff>
                  </from>
                  <to>
                    <xdr:col>1</xdr:col>
                    <xdr:colOff>38100</xdr:colOff>
                    <xdr:row>134</xdr:row>
                    <xdr:rowOff>285750</xdr:rowOff>
                  </to>
                </anchor>
              </controlPr>
            </control>
          </mc:Choice>
        </mc:AlternateContent>
        <mc:AlternateContent xmlns:mc="http://schemas.openxmlformats.org/markup-compatibility/2006">
          <mc:Choice Requires="x14">
            <control shapeId="24592" r:id="rId20" name="Button 16">
              <controlPr defaultSize="0" print="0" autoFill="0" autoPict="0" macro="[0]!Module1.DeleteSelectedRow">
                <anchor moveWithCells="1">
                  <from>
                    <xdr:col>1</xdr:col>
                    <xdr:colOff>95250</xdr:colOff>
                    <xdr:row>134</xdr:row>
                    <xdr:rowOff>57150</xdr:rowOff>
                  </from>
                  <to>
                    <xdr:col>2</xdr:col>
                    <xdr:colOff>200025</xdr:colOff>
                    <xdr:row>134</xdr:row>
                    <xdr:rowOff>285750</xdr:rowOff>
                  </to>
                </anchor>
              </controlPr>
            </control>
          </mc:Choice>
        </mc:AlternateContent>
        <mc:AlternateContent xmlns:mc="http://schemas.openxmlformats.org/markup-compatibility/2006">
          <mc:Choice Requires="x14">
            <control shapeId="24593" r:id="rId21" name="Button 17">
              <controlPr defaultSize="0" print="0" autoFill="0" autoPict="0" macro="[0]!InsertRowsNarrative">
                <anchor moveWithCells="1">
                  <from>
                    <xdr:col>9</xdr:col>
                    <xdr:colOff>209550</xdr:colOff>
                    <xdr:row>12</xdr:row>
                    <xdr:rowOff>19050</xdr:rowOff>
                  </from>
                  <to>
                    <xdr:col>11</xdr:col>
                    <xdr:colOff>704850</xdr:colOff>
                    <xdr:row>12</xdr:row>
                    <xdr:rowOff>257175</xdr:rowOff>
                  </to>
                </anchor>
              </controlPr>
            </control>
          </mc:Choice>
        </mc:AlternateContent>
        <mc:AlternateContent xmlns:mc="http://schemas.openxmlformats.org/markup-compatibility/2006">
          <mc:Choice Requires="x14">
            <control shapeId="24594" r:id="rId22" name="Button 18">
              <controlPr defaultSize="0" print="0" autoFill="0" autoPict="0" macro="[0]!InsertRowsNarrative">
                <anchor moveWithCells="1" sizeWithCells="1">
                  <from>
                    <xdr:col>9</xdr:col>
                    <xdr:colOff>200025</xdr:colOff>
                    <xdr:row>24</xdr:row>
                    <xdr:rowOff>19050</xdr:rowOff>
                  </from>
                  <to>
                    <xdr:col>12</xdr:col>
                    <xdr:colOff>0</xdr:colOff>
                    <xdr:row>24</xdr:row>
                    <xdr:rowOff>257175</xdr:rowOff>
                  </to>
                </anchor>
              </controlPr>
            </control>
          </mc:Choice>
        </mc:AlternateContent>
        <mc:AlternateContent xmlns:mc="http://schemas.openxmlformats.org/markup-compatibility/2006">
          <mc:Choice Requires="x14">
            <control shapeId="24595" r:id="rId23" name="Button 19">
              <controlPr defaultSize="0" print="0" autoFill="0" autoPict="0" macro="[0]!InsertRowsNarrative">
                <anchor moveWithCells="1" sizeWithCells="1">
                  <from>
                    <xdr:col>9</xdr:col>
                    <xdr:colOff>180975</xdr:colOff>
                    <xdr:row>36</xdr:row>
                    <xdr:rowOff>19050</xdr:rowOff>
                  </from>
                  <to>
                    <xdr:col>12</xdr:col>
                    <xdr:colOff>0</xdr:colOff>
                    <xdr:row>36</xdr:row>
                    <xdr:rowOff>257175</xdr:rowOff>
                  </to>
                </anchor>
              </controlPr>
            </control>
          </mc:Choice>
        </mc:AlternateContent>
        <mc:AlternateContent xmlns:mc="http://schemas.openxmlformats.org/markup-compatibility/2006">
          <mc:Choice Requires="x14">
            <control shapeId="24596" r:id="rId24" name="Button 20">
              <controlPr defaultSize="0" print="0" autoFill="0" autoPict="0" macro="[0]!InsertRowsNarrative">
                <anchor moveWithCells="1" sizeWithCells="1">
                  <from>
                    <xdr:col>9</xdr:col>
                    <xdr:colOff>209550</xdr:colOff>
                    <xdr:row>49</xdr:row>
                    <xdr:rowOff>19050</xdr:rowOff>
                  </from>
                  <to>
                    <xdr:col>12</xdr:col>
                    <xdr:colOff>0</xdr:colOff>
                    <xdr:row>49</xdr:row>
                    <xdr:rowOff>257175</xdr:rowOff>
                  </to>
                </anchor>
              </controlPr>
            </control>
          </mc:Choice>
        </mc:AlternateContent>
        <mc:AlternateContent xmlns:mc="http://schemas.openxmlformats.org/markup-compatibility/2006">
          <mc:Choice Requires="x14">
            <control shapeId="24597" r:id="rId25" name="Button 21">
              <controlPr defaultSize="0" print="0" autoFill="0" autoPict="0" macro="[0]!InsertRowsNarrative">
                <anchor moveWithCells="1" sizeWithCells="1">
                  <from>
                    <xdr:col>9</xdr:col>
                    <xdr:colOff>209550</xdr:colOff>
                    <xdr:row>62</xdr:row>
                    <xdr:rowOff>19050</xdr:rowOff>
                  </from>
                  <to>
                    <xdr:col>12</xdr:col>
                    <xdr:colOff>0</xdr:colOff>
                    <xdr:row>62</xdr:row>
                    <xdr:rowOff>257175</xdr:rowOff>
                  </to>
                </anchor>
              </controlPr>
            </control>
          </mc:Choice>
        </mc:AlternateContent>
        <mc:AlternateContent xmlns:mc="http://schemas.openxmlformats.org/markup-compatibility/2006">
          <mc:Choice Requires="x14">
            <control shapeId="24599" r:id="rId26" name="Button 23">
              <controlPr defaultSize="0" print="0" autoFill="0" autoPict="0" macro="[0]!InsertRowsNarrative">
                <anchor moveWithCells="1" sizeWithCells="1">
                  <from>
                    <xdr:col>9</xdr:col>
                    <xdr:colOff>209550</xdr:colOff>
                    <xdr:row>128</xdr:row>
                    <xdr:rowOff>38100</xdr:rowOff>
                  </from>
                  <to>
                    <xdr:col>11</xdr:col>
                    <xdr:colOff>228600</xdr:colOff>
                    <xdr:row>128</xdr:row>
                    <xdr:rowOff>266700</xdr:rowOff>
                  </to>
                </anchor>
              </controlPr>
            </control>
          </mc:Choice>
        </mc:AlternateContent>
        <mc:AlternateContent xmlns:mc="http://schemas.openxmlformats.org/markup-compatibility/2006">
          <mc:Choice Requires="x14">
            <control shapeId="24600" r:id="rId27" name="Button 24">
              <controlPr defaultSize="0" print="0" autoFill="0" autoPict="0" macro="[0]!InsertRowsNarrative">
                <anchor moveWithCells="1" sizeWithCells="1">
                  <from>
                    <xdr:col>9</xdr:col>
                    <xdr:colOff>209550</xdr:colOff>
                    <xdr:row>140</xdr:row>
                    <xdr:rowOff>19050</xdr:rowOff>
                  </from>
                  <to>
                    <xdr:col>12</xdr:col>
                    <xdr:colOff>0</xdr:colOff>
                    <xdr:row>140</xdr:row>
                    <xdr:rowOff>257175</xdr:rowOff>
                  </to>
                </anchor>
              </controlPr>
            </control>
          </mc:Choice>
        </mc:AlternateContent>
        <mc:AlternateContent xmlns:mc="http://schemas.openxmlformats.org/markup-compatibility/2006">
          <mc:Choice Requires="x14">
            <control shapeId="24672" r:id="rId28" name="Button 96">
              <controlPr defaultSize="0" print="0" autoFill="0" autoPict="0" macro="[0]!InsertRowsConstruction">
                <anchor moveWithCells="1" sizeWithCells="1">
                  <from>
                    <xdr:col>0</xdr:col>
                    <xdr:colOff>28575</xdr:colOff>
                    <xdr:row>68</xdr:row>
                    <xdr:rowOff>66675</xdr:rowOff>
                  </from>
                  <to>
                    <xdr:col>1</xdr:col>
                    <xdr:colOff>28575</xdr:colOff>
                    <xdr:row>69</xdr:row>
                    <xdr:rowOff>104775</xdr:rowOff>
                  </to>
                </anchor>
              </controlPr>
            </control>
          </mc:Choice>
        </mc:AlternateContent>
        <mc:AlternateContent xmlns:mc="http://schemas.openxmlformats.org/markup-compatibility/2006">
          <mc:Choice Requires="x14">
            <control shapeId="24673" r:id="rId29" name="Button 97">
              <controlPr defaultSize="0" print="0" autoFill="0" autoPict="0" macro="[0]!Module1.DeleteSelectedRow">
                <anchor moveWithCells="1" sizeWithCells="1">
                  <from>
                    <xdr:col>1</xdr:col>
                    <xdr:colOff>133350</xdr:colOff>
                    <xdr:row>68</xdr:row>
                    <xdr:rowOff>66675</xdr:rowOff>
                  </from>
                  <to>
                    <xdr:col>2</xdr:col>
                    <xdr:colOff>238125</xdr:colOff>
                    <xdr:row>69</xdr:row>
                    <xdr:rowOff>104775</xdr:rowOff>
                  </to>
                </anchor>
              </controlPr>
            </control>
          </mc:Choice>
        </mc:AlternateContent>
        <mc:AlternateContent xmlns:mc="http://schemas.openxmlformats.org/markup-compatibility/2006">
          <mc:Choice Requires="x14">
            <control shapeId="24674" r:id="rId30" name="Button 98">
              <controlPr defaultSize="0" print="0" autoFill="0" autoPict="0" macro="[0]!InsertRowsNarrative">
                <anchor moveWithCells="1" sizeWithCells="1">
                  <from>
                    <xdr:col>9</xdr:col>
                    <xdr:colOff>190500</xdr:colOff>
                    <xdr:row>74</xdr:row>
                    <xdr:rowOff>19050</xdr:rowOff>
                  </from>
                  <to>
                    <xdr:col>11</xdr:col>
                    <xdr:colOff>733425</xdr:colOff>
                    <xdr:row>74</xdr:row>
                    <xdr:rowOff>257175</xdr:rowOff>
                  </to>
                </anchor>
              </controlPr>
            </control>
          </mc:Choice>
        </mc:AlternateContent>
        <mc:AlternateContent xmlns:mc="http://schemas.openxmlformats.org/markup-compatibility/2006">
          <mc:Choice Requires="x14">
            <control shapeId="24678" r:id="rId31" name="Button 102">
              <controlPr defaultSize="0" print="0" autoFill="0" autoPict="0" macro="[0]!InsertRowsContract">
                <anchor moveWithCells="1" sizeWithCells="1">
                  <from>
                    <xdr:col>0</xdr:col>
                    <xdr:colOff>47625</xdr:colOff>
                    <xdr:row>101</xdr:row>
                    <xdr:rowOff>57150</xdr:rowOff>
                  </from>
                  <to>
                    <xdr:col>1</xdr:col>
                    <xdr:colOff>47625</xdr:colOff>
                    <xdr:row>101</xdr:row>
                    <xdr:rowOff>285750</xdr:rowOff>
                  </to>
                </anchor>
              </controlPr>
            </control>
          </mc:Choice>
        </mc:AlternateContent>
        <mc:AlternateContent xmlns:mc="http://schemas.openxmlformats.org/markup-compatibility/2006">
          <mc:Choice Requires="x14">
            <control shapeId="24679" r:id="rId32" name="Button 103">
              <controlPr defaultSize="0" print="0" autoFill="0" autoPict="0" macro="[0]!Module1.DeleteSelectedRow">
                <anchor moveWithCells="1" sizeWithCells="1">
                  <from>
                    <xdr:col>1</xdr:col>
                    <xdr:colOff>152400</xdr:colOff>
                    <xdr:row>101</xdr:row>
                    <xdr:rowOff>57150</xdr:rowOff>
                  </from>
                  <to>
                    <xdr:col>2</xdr:col>
                    <xdr:colOff>247650</xdr:colOff>
                    <xdr:row>101</xdr:row>
                    <xdr:rowOff>285750</xdr:rowOff>
                  </to>
                </anchor>
              </controlPr>
            </control>
          </mc:Choice>
        </mc:AlternateContent>
        <mc:AlternateContent xmlns:mc="http://schemas.openxmlformats.org/markup-compatibility/2006">
          <mc:Choice Requires="x14">
            <control shapeId="24730" r:id="rId33" name="Button 154">
              <controlPr defaultSize="0" print="0" autoFill="0" autoPict="0" macro="[0]!InsertRowsNarrative">
                <anchor moveWithCells="1">
                  <from>
                    <xdr:col>9</xdr:col>
                    <xdr:colOff>209550</xdr:colOff>
                    <xdr:row>95</xdr:row>
                    <xdr:rowOff>19050</xdr:rowOff>
                  </from>
                  <to>
                    <xdr:col>11</xdr:col>
                    <xdr:colOff>704850</xdr:colOff>
                    <xdr:row>95</xdr:row>
                    <xdr:rowOff>257175</xdr:rowOff>
                  </to>
                </anchor>
              </controlPr>
            </control>
          </mc:Choice>
        </mc:AlternateContent>
        <mc:AlternateContent xmlns:mc="http://schemas.openxmlformats.org/markup-compatibility/2006">
          <mc:Choice Requires="x14">
            <control shapeId="24734" r:id="rId34" name="Button 158">
              <controlPr defaultSize="0" print="0" autoFill="0" autoPict="0" macro="[0]!InsertRowsNarrative">
                <anchor moveWithCells="1">
                  <from>
                    <xdr:col>9</xdr:col>
                    <xdr:colOff>209550</xdr:colOff>
                    <xdr:row>116</xdr:row>
                    <xdr:rowOff>19050</xdr:rowOff>
                  </from>
                  <to>
                    <xdr:col>11</xdr:col>
                    <xdr:colOff>704850</xdr:colOff>
                    <xdr:row>116</xdr:row>
                    <xdr:rowOff>257175</xdr:rowOff>
                  </to>
                </anchor>
              </controlPr>
            </control>
          </mc:Choice>
        </mc:AlternateContent>
        <mc:AlternateContent xmlns:mc="http://schemas.openxmlformats.org/markup-compatibility/2006">
          <mc:Choice Requires="x14">
            <control shapeId="24774" r:id="rId35" name="Button 198">
              <controlPr defaultSize="0" print="0" autoFill="0" autoPict="0" macro="[0]!InsertRowsTravelConsultant">
                <anchor moveWithCells="1" sizeWithCells="1">
                  <from>
                    <xdr:col>0</xdr:col>
                    <xdr:colOff>57150</xdr:colOff>
                    <xdr:row>90</xdr:row>
                    <xdr:rowOff>57150</xdr:rowOff>
                  </from>
                  <to>
                    <xdr:col>1</xdr:col>
                    <xdr:colOff>95250</xdr:colOff>
                    <xdr:row>90</xdr:row>
                    <xdr:rowOff>295275</xdr:rowOff>
                  </to>
                </anchor>
              </controlPr>
            </control>
          </mc:Choice>
        </mc:AlternateContent>
        <mc:AlternateContent xmlns:mc="http://schemas.openxmlformats.org/markup-compatibility/2006">
          <mc:Choice Requires="x14">
            <control shapeId="24775" r:id="rId36" name="Button 199">
              <controlPr defaultSize="0" print="0" autoFill="0" autoPict="0" macro="[0]!Module1.DeleteSelectedRow">
                <anchor moveWithCells="1" sizeWithCells="1">
                  <from>
                    <xdr:col>1</xdr:col>
                    <xdr:colOff>161925</xdr:colOff>
                    <xdr:row>90</xdr:row>
                    <xdr:rowOff>57150</xdr:rowOff>
                  </from>
                  <to>
                    <xdr:col>2</xdr:col>
                    <xdr:colOff>266700</xdr:colOff>
                    <xdr:row>90</xdr:row>
                    <xdr:rowOff>285750</xdr:rowOff>
                  </to>
                </anchor>
              </controlPr>
            </control>
          </mc:Choice>
        </mc:AlternateContent>
        <mc:AlternateContent xmlns:mc="http://schemas.openxmlformats.org/markup-compatibility/2006">
          <mc:Choice Requires="x14">
            <control shapeId="24776" r:id="rId37" name="Button 200">
              <controlPr defaultSize="0" print="0" autoFill="0" autoPict="0" macro="[0]!Module1.DeleteSelectedRow">
                <anchor moveWithCells="1" sizeWithCells="1">
                  <from>
                    <xdr:col>1</xdr:col>
                    <xdr:colOff>161925</xdr:colOff>
                    <xdr:row>111</xdr:row>
                    <xdr:rowOff>47625</xdr:rowOff>
                  </from>
                  <to>
                    <xdr:col>2</xdr:col>
                    <xdr:colOff>276225</xdr:colOff>
                    <xdr:row>111</xdr:row>
                    <xdr:rowOff>266700</xdr:rowOff>
                  </to>
                </anchor>
              </controlPr>
            </control>
          </mc:Choice>
        </mc:AlternateContent>
        <mc:AlternateContent xmlns:mc="http://schemas.openxmlformats.org/markup-compatibility/2006">
          <mc:Choice Requires="x14">
            <control shapeId="24781" r:id="rId38" name="Button 205">
              <controlPr defaultSize="0" print="0" autoFill="0" autoPict="0" macro="[0]!InsertRowsTravelConsultant1">
                <anchor moveWithCells="1" sizeWithCells="1">
                  <from>
                    <xdr:col>0</xdr:col>
                    <xdr:colOff>57150</xdr:colOff>
                    <xdr:row>111</xdr:row>
                    <xdr:rowOff>38100</xdr:rowOff>
                  </from>
                  <to>
                    <xdr:col>1</xdr:col>
                    <xdr:colOff>95250</xdr:colOff>
                    <xdr:row>111</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'Reference Data'!$A$33:$A$38</xm:f>
          </x14:formula1>
          <xm:sqref>D113:F115 D92:F94 D33:D35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M141"/>
  <sheetViews>
    <sheetView showGridLines="0" zoomScale="80" zoomScaleNormal="80" workbookViewId="0">
      <selection activeCell="K2" sqref="K2:L3"/>
    </sheetView>
  </sheetViews>
  <sheetFormatPr defaultColWidth="9.140625" defaultRowHeight="15" x14ac:dyDescent="0.25"/>
  <cols>
    <col min="1" max="1" width="24" style="3" customWidth="1"/>
    <col min="2" max="2" width="22.5703125" style="3" customWidth="1"/>
    <col min="3" max="3" width="9.42578125" style="3" customWidth="1"/>
    <col min="4" max="4" width="14.140625" style="3" customWidth="1"/>
    <col min="5" max="5" width="9.7109375" style="3" customWidth="1"/>
    <col min="6" max="6" width="9" style="3" customWidth="1"/>
    <col min="7" max="7" width="8.28515625" style="3" customWidth="1"/>
    <col min="8" max="8" width="8.5703125" style="3" customWidth="1"/>
    <col min="9" max="9" width="7.7109375" style="3" customWidth="1"/>
    <col min="10" max="10" width="11.42578125" style="3" customWidth="1"/>
    <col min="11" max="11" width="12.28515625" style="3" customWidth="1"/>
    <col min="12" max="12" width="11.28515625" style="3" customWidth="1"/>
    <col min="13" max="16384" width="9.140625" style="3"/>
  </cols>
  <sheetData>
    <row r="1" spans="1:13" ht="69.75" customHeight="1" x14ac:dyDescent="0.5">
      <c r="A1" s="364" t="str">
        <f>'Budget Sheet Instructions'!A18</f>
        <v>Budget Detail - Year 2</v>
      </c>
      <c r="B1" s="365"/>
      <c r="C1" s="365"/>
      <c r="D1" s="365"/>
      <c r="E1" s="365"/>
      <c r="F1" s="365"/>
      <c r="G1" s="5"/>
      <c r="H1" s="366"/>
      <c r="I1" s="366"/>
      <c r="J1" s="366"/>
      <c r="K1" s="366"/>
      <c r="L1" s="367"/>
    </row>
    <row r="2" spans="1:13" ht="15" customHeight="1" x14ac:dyDescent="0.25">
      <c r="A2" s="306" t="s">
        <v>300</v>
      </c>
      <c r="B2" s="307"/>
      <c r="C2" s="307"/>
      <c r="D2" s="307"/>
      <c r="E2" s="307"/>
      <c r="F2" s="307"/>
      <c r="G2" s="307"/>
      <c r="H2" s="307"/>
      <c r="I2" s="307"/>
      <c r="J2" s="308"/>
      <c r="K2" s="418"/>
      <c r="L2" s="419"/>
    </row>
    <row r="3" spans="1:13" ht="15" customHeight="1" x14ac:dyDescent="0.25">
      <c r="A3" s="309" t="s">
        <v>299</v>
      </c>
      <c r="B3" s="310"/>
      <c r="C3" s="145"/>
      <c r="D3" s="145"/>
      <c r="E3" s="145"/>
      <c r="F3" s="145"/>
      <c r="G3" s="145"/>
      <c r="H3" s="145"/>
      <c r="I3" s="145"/>
      <c r="J3" s="146"/>
      <c r="K3" s="420"/>
      <c r="L3" s="421"/>
    </row>
    <row r="4" spans="1:13" x14ac:dyDescent="0.25">
      <c r="A4" s="118" t="s">
        <v>27</v>
      </c>
      <c r="B4" s="119"/>
      <c r="C4" s="119"/>
      <c r="D4" s="119"/>
      <c r="E4" s="119"/>
      <c r="F4" s="119"/>
      <c r="G4" s="119"/>
      <c r="H4" s="119"/>
      <c r="I4" s="119"/>
      <c r="J4" s="119"/>
      <c r="K4" s="119"/>
      <c r="L4" s="93"/>
      <c r="M4" s="6"/>
    </row>
    <row r="5" spans="1:13" x14ac:dyDescent="0.25">
      <c r="A5" s="117" t="s">
        <v>42</v>
      </c>
      <c r="B5" s="116" t="s">
        <v>174</v>
      </c>
      <c r="C5" s="327" t="s">
        <v>2</v>
      </c>
      <c r="D5" s="328"/>
      <c r="E5" s="328"/>
      <c r="F5" s="328"/>
      <c r="G5" s="328"/>
      <c r="H5" s="328"/>
      <c r="I5" s="328"/>
      <c r="J5" s="328"/>
      <c r="K5" s="328"/>
      <c r="L5" s="329"/>
      <c r="M5" s="6"/>
    </row>
    <row r="6" spans="1:13" ht="28.5" customHeight="1" x14ac:dyDescent="0.25">
      <c r="A6" s="110" t="s">
        <v>173</v>
      </c>
      <c r="B6" s="110" t="s">
        <v>175</v>
      </c>
      <c r="C6" s="274" t="s">
        <v>48</v>
      </c>
      <c r="D6" s="275"/>
      <c r="E6" s="275"/>
      <c r="F6" s="275"/>
      <c r="G6" s="275"/>
      <c r="H6" s="275"/>
      <c r="I6" s="275"/>
      <c r="J6" s="275"/>
      <c r="K6" s="275"/>
      <c r="L6" s="276"/>
      <c r="M6" s="6"/>
    </row>
    <row r="7" spans="1:13" ht="15" customHeight="1" x14ac:dyDescent="0.25">
      <c r="A7" s="368"/>
      <c r="B7" s="368"/>
      <c r="C7" s="369" t="s">
        <v>18</v>
      </c>
      <c r="D7" s="370"/>
      <c r="E7" s="348" t="s">
        <v>46</v>
      </c>
      <c r="F7" s="299" t="s">
        <v>50</v>
      </c>
      <c r="G7" s="300"/>
      <c r="H7" s="299" t="s">
        <v>176</v>
      </c>
      <c r="I7" s="301"/>
      <c r="J7" s="333" t="s">
        <v>49</v>
      </c>
      <c r="K7" s="305" t="s">
        <v>47</v>
      </c>
      <c r="L7" s="333" t="s">
        <v>39</v>
      </c>
      <c r="M7" s="6"/>
    </row>
    <row r="8" spans="1:13" ht="21.75" customHeight="1" x14ac:dyDescent="0.25">
      <c r="A8" s="368"/>
      <c r="B8" s="368"/>
      <c r="C8" s="371"/>
      <c r="D8" s="372"/>
      <c r="E8" s="348"/>
      <c r="F8" s="302"/>
      <c r="G8" s="303"/>
      <c r="H8" s="302"/>
      <c r="I8" s="304"/>
      <c r="J8" s="333"/>
      <c r="K8" s="305"/>
      <c r="L8" s="333"/>
      <c r="M8" s="6"/>
    </row>
    <row r="9" spans="1:13" ht="30" hidden="1" customHeight="1" x14ac:dyDescent="0.25">
      <c r="A9" s="81"/>
      <c r="B9" s="81"/>
      <c r="C9" s="353"/>
      <c r="D9" s="354"/>
      <c r="E9" s="28"/>
      <c r="F9" s="355"/>
      <c r="G9" s="356"/>
      <c r="H9" s="351"/>
      <c r="I9" s="352"/>
      <c r="J9" s="18">
        <f>CEILING(C9*F9*H9,1)</f>
        <v>0</v>
      </c>
      <c r="K9" s="27"/>
      <c r="L9" s="18">
        <f>IF(J9-K9&lt;0,0,J9-K9)</f>
        <v>0</v>
      </c>
      <c r="M9" s="8"/>
    </row>
    <row r="10" spans="1:13" ht="30" customHeight="1" x14ac:dyDescent="0.25">
      <c r="A10" s="81"/>
      <c r="B10" s="81"/>
      <c r="C10" s="353"/>
      <c r="D10" s="354"/>
      <c r="E10" s="28"/>
      <c r="F10" s="355"/>
      <c r="G10" s="356"/>
      <c r="H10" s="351"/>
      <c r="I10" s="352"/>
      <c r="J10" s="18">
        <f>CEILING(C10*F10*H10,1)</f>
        <v>0</v>
      </c>
      <c r="K10" s="27"/>
      <c r="L10" s="18">
        <f>IF(J10-K10&lt;0,0,J10-K10)</f>
        <v>0</v>
      </c>
      <c r="M10" s="8"/>
    </row>
    <row r="11" spans="1:13" ht="30" hidden="1" customHeight="1" x14ac:dyDescent="0.25">
      <c r="A11" s="81"/>
      <c r="B11" s="81"/>
      <c r="C11" s="353"/>
      <c r="D11" s="354"/>
      <c r="E11" s="28"/>
      <c r="F11" s="355"/>
      <c r="G11" s="356"/>
      <c r="H11" s="351"/>
      <c r="I11" s="352"/>
      <c r="J11" s="18">
        <f>CEILING(C11*F11*H11,1)</f>
        <v>0</v>
      </c>
      <c r="K11" s="30"/>
      <c r="L11" s="18">
        <f>IF(J11-K11&lt;0,0,J11-K11)</f>
        <v>0</v>
      </c>
      <c r="M11" s="8"/>
    </row>
    <row r="12" spans="1:13" s="126" customFormat="1" ht="14.45" customHeight="1" x14ac:dyDescent="0.25">
      <c r="A12" s="280" t="s">
        <v>41</v>
      </c>
      <c r="B12" s="281"/>
      <c r="C12" s="281"/>
      <c r="D12" s="281"/>
      <c r="E12" s="281"/>
      <c r="F12" s="281"/>
      <c r="G12" s="281"/>
      <c r="H12" s="281"/>
      <c r="I12" s="282"/>
      <c r="J12" s="125">
        <f>SUM(J9:J11)</f>
        <v>0</v>
      </c>
      <c r="K12" s="125">
        <f>SUM(K9:K11)</f>
        <v>0</v>
      </c>
      <c r="L12" s="125">
        <f>SUM(L9:L11)</f>
        <v>0</v>
      </c>
    </row>
    <row r="13" spans="1:13" ht="22.5" customHeight="1" x14ac:dyDescent="0.25">
      <c r="A13" s="23" t="s">
        <v>17</v>
      </c>
      <c r="B13" s="112"/>
      <c r="C13" s="113"/>
      <c r="D13" s="113"/>
      <c r="E13" s="113"/>
      <c r="F13" s="113"/>
      <c r="G13" s="113"/>
      <c r="H13" s="113"/>
      <c r="I13" s="113"/>
      <c r="J13" s="21"/>
      <c r="K13" s="21"/>
      <c r="L13" s="22"/>
    </row>
    <row r="14" spans="1:13" ht="200.1" customHeight="1" x14ac:dyDescent="0.25">
      <c r="A14" s="212"/>
      <c r="B14" s="213"/>
      <c r="C14" s="213"/>
      <c r="D14" s="213"/>
      <c r="E14" s="213"/>
      <c r="F14" s="213"/>
      <c r="G14" s="213"/>
      <c r="H14" s="213"/>
      <c r="I14" s="213"/>
      <c r="J14" s="213"/>
      <c r="K14" s="213"/>
      <c r="L14" s="214"/>
    </row>
    <row r="15" spans="1:13" ht="16.5" hidden="1" customHeight="1" x14ac:dyDescent="0.25">
      <c r="A15" s="218"/>
      <c r="B15" s="219"/>
      <c r="C15" s="219"/>
      <c r="D15" s="219"/>
      <c r="E15" s="219"/>
      <c r="F15" s="219"/>
      <c r="G15" s="219"/>
      <c r="H15" s="219"/>
      <c r="I15" s="219"/>
      <c r="J15" s="219"/>
      <c r="K15" s="219"/>
      <c r="L15" s="220"/>
    </row>
    <row r="16" spans="1:13" x14ac:dyDescent="0.25">
      <c r="A16" s="118" t="s">
        <v>28</v>
      </c>
      <c r="B16" s="119"/>
      <c r="C16" s="119"/>
      <c r="D16" s="119"/>
      <c r="E16" s="119"/>
      <c r="F16" s="119"/>
      <c r="G16" s="119"/>
      <c r="H16" s="119"/>
      <c r="I16" s="119"/>
      <c r="J16" s="119"/>
      <c r="K16" s="119"/>
      <c r="L16" s="93"/>
    </row>
    <row r="17" spans="1:12" x14ac:dyDescent="0.25">
      <c r="A17" s="327" t="s">
        <v>42</v>
      </c>
      <c r="B17" s="328"/>
      <c r="C17" s="329"/>
      <c r="D17" s="362" t="s">
        <v>2</v>
      </c>
      <c r="E17" s="362"/>
      <c r="F17" s="362"/>
      <c r="G17" s="362"/>
      <c r="H17" s="362"/>
      <c r="I17" s="362"/>
      <c r="J17" s="362"/>
      <c r="K17" s="362"/>
      <c r="L17" s="362"/>
    </row>
    <row r="18" spans="1:12" ht="28.5" customHeight="1" x14ac:dyDescent="0.25">
      <c r="A18" s="274" t="s">
        <v>238</v>
      </c>
      <c r="B18" s="275"/>
      <c r="C18" s="276"/>
      <c r="D18" s="363" t="s">
        <v>54</v>
      </c>
      <c r="E18" s="363"/>
      <c r="F18" s="363"/>
      <c r="G18" s="363"/>
      <c r="H18" s="363"/>
      <c r="I18" s="363"/>
      <c r="J18" s="363"/>
      <c r="K18" s="363"/>
      <c r="L18" s="363"/>
    </row>
    <row r="19" spans="1:12" ht="15" customHeight="1" x14ac:dyDescent="0.25">
      <c r="A19" s="319"/>
      <c r="B19" s="320"/>
      <c r="C19" s="349"/>
      <c r="D19" s="348" t="s">
        <v>57</v>
      </c>
      <c r="E19" s="348"/>
      <c r="F19" s="299" t="s">
        <v>46</v>
      </c>
      <c r="G19" s="300"/>
      <c r="H19" s="300"/>
      <c r="I19" s="301"/>
      <c r="J19" s="333" t="s">
        <v>49</v>
      </c>
      <c r="K19" s="305" t="s">
        <v>47</v>
      </c>
      <c r="L19" s="333" t="s">
        <v>39</v>
      </c>
    </row>
    <row r="20" spans="1:12" ht="20.25" customHeight="1" x14ac:dyDescent="0.25">
      <c r="A20" s="321"/>
      <c r="B20" s="322"/>
      <c r="C20" s="350"/>
      <c r="D20" s="348"/>
      <c r="E20" s="348"/>
      <c r="F20" s="302"/>
      <c r="G20" s="303"/>
      <c r="H20" s="303"/>
      <c r="I20" s="304"/>
      <c r="J20" s="333"/>
      <c r="K20" s="305"/>
      <c r="L20" s="333"/>
    </row>
    <row r="21" spans="1:12" ht="30" hidden="1" customHeight="1" x14ac:dyDescent="0.25">
      <c r="A21" s="345"/>
      <c r="B21" s="346"/>
      <c r="C21" s="347"/>
      <c r="D21" s="335"/>
      <c r="E21" s="337"/>
      <c r="F21" s="359"/>
      <c r="G21" s="360"/>
      <c r="H21" s="360"/>
      <c r="I21" s="361"/>
      <c r="J21" s="18">
        <f>CEILING(D21*F21,1)</f>
        <v>0</v>
      </c>
      <c r="K21" s="27"/>
      <c r="L21" s="18">
        <f>IF(J21-K21&lt;0,0,J21-K21)</f>
        <v>0</v>
      </c>
    </row>
    <row r="22" spans="1:12" ht="30" customHeight="1" x14ac:dyDescent="0.25">
      <c r="A22" s="345"/>
      <c r="B22" s="346"/>
      <c r="C22" s="347"/>
      <c r="D22" s="335"/>
      <c r="E22" s="337"/>
      <c r="F22" s="359"/>
      <c r="G22" s="360"/>
      <c r="H22" s="360"/>
      <c r="I22" s="361"/>
      <c r="J22" s="18">
        <f>CEILING(D22*F22,1)</f>
        <v>0</v>
      </c>
      <c r="K22" s="27"/>
      <c r="L22" s="18">
        <f>IF(J22-K22&lt;0,0,J22-K22)</f>
        <v>0</v>
      </c>
    </row>
    <row r="23" spans="1:12" ht="30" hidden="1" customHeight="1" x14ac:dyDescent="0.25">
      <c r="A23" s="341"/>
      <c r="B23" s="342"/>
      <c r="C23" s="343"/>
      <c r="D23" s="335"/>
      <c r="E23" s="337"/>
      <c r="F23" s="377"/>
      <c r="G23" s="378"/>
      <c r="H23" s="378"/>
      <c r="I23" s="379"/>
      <c r="J23" s="18">
        <f>CEILING(D23*F23,1)</f>
        <v>0</v>
      </c>
      <c r="K23" s="30"/>
      <c r="L23" s="18">
        <f>IF(J23-K23&lt;0,0,J23-K23)</f>
        <v>0</v>
      </c>
    </row>
    <row r="24" spans="1:12" s="126" customFormat="1" ht="14.45" customHeight="1" x14ac:dyDescent="0.25">
      <c r="A24" s="280" t="s">
        <v>41</v>
      </c>
      <c r="B24" s="281"/>
      <c r="C24" s="281"/>
      <c r="D24" s="281"/>
      <c r="E24" s="281"/>
      <c r="F24" s="281"/>
      <c r="G24" s="281"/>
      <c r="H24" s="281"/>
      <c r="I24" s="282"/>
      <c r="J24" s="125">
        <f>SUM(J21:J23)</f>
        <v>0</v>
      </c>
      <c r="K24" s="125">
        <f>SUM(K21:K23)</f>
        <v>0</v>
      </c>
      <c r="L24" s="125">
        <f>SUM(L21:L23)</f>
        <v>0</v>
      </c>
    </row>
    <row r="25" spans="1:12" ht="22.5" customHeight="1" x14ac:dyDescent="0.25">
      <c r="A25" s="23" t="s">
        <v>17</v>
      </c>
      <c r="B25" s="112"/>
      <c r="C25" s="113"/>
      <c r="D25" s="113"/>
      <c r="E25" s="113"/>
      <c r="F25" s="113"/>
      <c r="G25" s="113"/>
      <c r="H25" s="113"/>
      <c r="I25" s="113"/>
      <c r="J25" s="21"/>
      <c r="K25" s="21"/>
      <c r="L25" s="22"/>
    </row>
    <row r="26" spans="1:12" ht="200.1" customHeight="1" x14ac:dyDescent="0.25">
      <c r="A26" s="215"/>
      <c r="B26" s="216"/>
      <c r="C26" s="216"/>
      <c r="D26" s="216"/>
      <c r="E26" s="216"/>
      <c r="F26" s="216"/>
      <c r="G26" s="216"/>
      <c r="H26" s="216"/>
      <c r="I26" s="216"/>
      <c r="J26" s="216"/>
      <c r="K26" s="216"/>
      <c r="L26" s="217"/>
    </row>
    <row r="27" spans="1:12" ht="16.5" hidden="1" customHeight="1" x14ac:dyDescent="0.25">
      <c r="A27" s="218"/>
      <c r="B27" s="219"/>
      <c r="C27" s="219"/>
      <c r="D27" s="219"/>
      <c r="E27" s="219"/>
      <c r="F27" s="219"/>
      <c r="G27" s="219"/>
      <c r="H27" s="219"/>
      <c r="I27" s="219"/>
      <c r="J27" s="219"/>
      <c r="K27" s="219"/>
      <c r="L27" s="220"/>
    </row>
    <row r="28" spans="1:12" x14ac:dyDescent="0.25">
      <c r="A28" s="118" t="s">
        <v>29</v>
      </c>
      <c r="B28" s="119"/>
      <c r="C28" s="119"/>
      <c r="D28" s="119"/>
      <c r="E28" s="119"/>
      <c r="F28" s="119"/>
      <c r="G28" s="119"/>
      <c r="H28" s="119"/>
      <c r="I28" s="119"/>
      <c r="J28" s="119"/>
      <c r="K28" s="119"/>
      <c r="L28" s="93"/>
    </row>
    <row r="29" spans="1:12" ht="30" x14ac:dyDescent="0.25">
      <c r="A29" s="7" t="s">
        <v>10</v>
      </c>
      <c r="B29" s="375" t="s">
        <v>11</v>
      </c>
      <c r="C29" s="376"/>
      <c r="D29" s="97" t="s">
        <v>12</v>
      </c>
      <c r="E29" s="115" t="s">
        <v>184</v>
      </c>
      <c r="F29" s="375" t="s">
        <v>2</v>
      </c>
      <c r="G29" s="380"/>
      <c r="H29" s="380"/>
      <c r="I29" s="380"/>
      <c r="J29" s="380"/>
      <c r="K29" s="380"/>
      <c r="L29" s="376"/>
    </row>
    <row r="30" spans="1:12" ht="47.25" customHeight="1" x14ac:dyDescent="0.25">
      <c r="A30" s="110" t="s">
        <v>19</v>
      </c>
      <c r="B30" s="274" t="s">
        <v>55</v>
      </c>
      <c r="C30" s="276"/>
      <c r="D30" s="83" t="s">
        <v>225</v>
      </c>
      <c r="E30" s="111" t="s">
        <v>226</v>
      </c>
      <c r="F30" s="274" t="s">
        <v>23</v>
      </c>
      <c r="G30" s="275"/>
      <c r="H30" s="275"/>
      <c r="I30" s="275"/>
      <c r="J30" s="275"/>
      <c r="K30" s="275"/>
      <c r="L30" s="276"/>
    </row>
    <row r="31" spans="1:12" ht="15" customHeight="1" x14ac:dyDescent="0.25">
      <c r="A31" s="319"/>
      <c r="B31" s="320"/>
      <c r="C31" s="320"/>
      <c r="D31" s="320"/>
      <c r="E31" s="349"/>
      <c r="F31" s="333" t="s">
        <v>21</v>
      </c>
      <c r="G31" s="305" t="s">
        <v>192</v>
      </c>
      <c r="H31" s="333" t="s">
        <v>22</v>
      </c>
      <c r="I31" s="283" t="s">
        <v>185</v>
      </c>
      <c r="J31" s="333" t="s">
        <v>49</v>
      </c>
      <c r="K31" s="305" t="s">
        <v>47</v>
      </c>
      <c r="L31" s="333" t="s">
        <v>39</v>
      </c>
    </row>
    <row r="32" spans="1:12" s="8" customFormat="1" ht="33.75" customHeight="1" x14ac:dyDescent="0.25">
      <c r="A32" s="321"/>
      <c r="B32" s="322"/>
      <c r="C32" s="322"/>
      <c r="D32" s="322"/>
      <c r="E32" s="350"/>
      <c r="F32" s="333"/>
      <c r="G32" s="305"/>
      <c r="H32" s="333"/>
      <c r="I32" s="284"/>
      <c r="J32" s="333"/>
      <c r="K32" s="305"/>
      <c r="L32" s="333"/>
    </row>
    <row r="33" spans="1:12" s="8" customFormat="1" ht="45" hidden="1" customHeight="1" x14ac:dyDescent="0.25">
      <c r="A33" s="19"/>
      <c r="B33" s="311"/>
      <c r="C33" s="312"/>
      <c r="D33" s="84"/>
      <c r="E33" s="86" t="str">
        <f>IF((D33="Lodging"),"Night",IF((D33="Meals"),"Day",IF((D33="Mileage"),"Mile",IF((D33="Transportation"),"Round-trip","N/A"))))</f>
        <v>N/A</v>
      </c>
      <c r="F33" s="28"/>
      <c r="G33" s="26"/>
      <c r="H33" s="20"/>
      <c r="I33" s="20"/>
      <c r="J33" s="18">
        <f>CEILING(F33*G33*H33*I33,1)</f>
        <v>0</v>
      </c>
      <c r="K33" s="27"/>
      <c r="L33" s="18">
        <f>IF(J33-K33&lt;0,0,J33-K33)</f>
        <v>0</v>
      </c>
    </row>
    <row r="34" spans="1:12" s="8" customFormat="1" ht="45" customHeight="1" x14ac:dyDescent="0.25">
      <c r="A34" s="19"/>
      <c r="B34" s="311"/>
      <c r="C34" s="312"/>
      <c r="D34" s="84"/>
      <c r="E34" s="86" t="str">
        <f>IF((D34="Lodging"),"Night",IF((D34="Meals"),"Day",IF((D34="Mileage"),"Mile",IF((D34="Transportation"),"Round-trip","N/A"))))</f>
        <v>N/A</v>
      </c>
      <c r="F34" s="28"/>
      <c r="G34" s="26"/>
      <c r="H34" s="20"/>
      <c r="I34" s="20"/>
      <c r="J34" s="18">
        <f>CEILING(F34*G34*H34*I34,1)</f>
        <v>0</v>
      </c>
      <c r="K34" s="27"/>
      <c r="L34" s="18">
        <f>IF(J34-K34&lt;0,0,J34-K34)</f>
        <v>0</v>
      </c>
    </row>
    <row r="35" spans="1:12" s="8" customFormat="1" ht="45" hidden="1" customHeight="1" x14ac:dyDescent="0.25">
      <c r="A35" s="31"/>
      <c r="B35" s="357"/>
      <c r="C35" s="358"/>
      <c r="D35" s="85"/>
      <c r="E35" s="86" t="str">
        <f>IF((D35="Lodging"),"Night",IF((D35="Meals"),"Day",IF((D35="Mileage"),"Mile",IF((D35="Transportation"),"Round-trip","N/A"))))</f>
        <v>N/A</v>
      </c>
      <c r="F35" s="34"/>
      <c r="G35" s="32"/>
      <c r="H35" s="33"/>
      <c r="I35" s="33"/>
      <c r="J35" s="18">
        <f>CEILING(F35*G35*H35*I35,1)</f>
        <v>0</v>
      </c>
      <c r="K35" s="30"/>
      <c r="L35" s="18">
        <f>IF(J35-K35&lt;0,0,J35-K35)</f>
        <v>0</v>
      </c>
    </row>
    <row r="36" spans="1:12" s="126" customFormat="1" ht="14.45" customHeight="1" x14ac:dyDescent="0.25">
      <c r="A36" s="280" t="s">
        <v>41</v>
      </c>
      <c r="B36" s="281"/>
      <c r="C36" s="281"/>
      <c r="D36" s="281"/>
      <c r="E36" s="281"/>
      <c r="F36" s="281"/>
      <c r="G36" s="281"/>
      <c r="H36" s="281"/>
      <c r="I36" s="282"/>
      <c r="J36" s="125">
        <f>SUM(J33:J35)</f>
        <v>0</v>
      </c>
      <c r="K36" s="125">
        <f>SUM(K33:K35)</f>
        <v>0</v>
      </c>
      <c r="L36" s="125">
        <f>SUM(L33:L35)</f>
        <v>0</v>
      </c>
    </row>
    <row r="37" spans="1:12" ht="22.5" customHeight="1" x14ac:dyDescent="0.25">
      <c r="A37" s="23" t="s">
        <v>17</v>
      </c>
      <c r="B37" s="112"/>
      <c r="C37" s="113"/>
      <c r="D37" s="113"/>
      <c r="E37" s="113"/>
      <c r="F37" s="113"/>
      <c r="G37" s="113"/>
      <c r="H37" s="113"/>
      <c r="I37" s="113"/>
      <c r="J37" s="21"/>
      <c r="K37" s="21"/>
      <c r="L37" s="22"/>
    </row>
    <row r="38" spans="1:12" ht="200.1" customHeight="1" x14ac:dyDescent="0.25">
      <c r="A38" s="215"/>
      <c r="B38" s="216"/>
      <c r="C38" s="216"/>
      <c r="D38" s="216"/>
      <c r="E38" s="216"/>
      <c r="F38" s="216"/>
      <c r="G38" s="216"/>
      <c r="H38" s="216"/>
      <c r="I38" s="216"/>
      <c r="J38" s="216"/>
      <c r="K38" s="216"/>
      <c r="L38" s="217"/>
    </row>
    <row r="39" spans="1:12" ht="16.5" hidden="1" customHeight="1" x14ac:dyDescent="0.25">
      <c r="A39" s="218"/>
      <c r="B39" s="219"/>
      <c r="C39" s="219"/>
      <c r="D39" s="219"/>
      <c r="E39" s="219"/>
      <c r="F39" s="219"/>
      <c r="G39" s="219"/>
      <c r="H39" s="219"/>
      <c r="I39" s="219"/>
      <c r="J39" s="219"/>
      <c r="K39" s="219"/>
      <c r="L39" s="220"/>
    </row>
    <row r="40" spans="1:12" x14ac:dyDescent="0.25">
      <c r="A40" s="118" t="s">
        <v>30</v>
      </c>
      <c r="B40" s="119"/>
      <c r="C40" s="119"/>
      <c r="D40" s="119"/>
      <c r="E40" s="119"/>
      <c r="F40" s="119"/>
      <c r="G40" s="119"/>
      <c r="H40" s="119"/>
      <c r="I40" s="119"/>
      <c r="J40" s="119"/>
      <c r="K40" s="119"/>
      <c r="L40" s="93"/>
    </row>
    <row r="41" spans="1:12" x14ac:dyDescent="0.25">
      <c r="A41" s="327" t="s">
        <v>14</v>
      </c>
      <c r="B41" s="328"/>
      <c r="C41" s="329"/>
      <c r="D41" s="327" t="s">
        <v>2</v>
      </c>
      <c r="E41" s="328"/>
      <c r="F41" s="328"/>
      <c r="G41" s="328"/>
      <c r="H41" s="328"/>
      <c r="I41" s="328"/>
      <c r="J41" s="328"/>
      <c r="K41" s="328"/>
      <c r="L41" s="329"/>
    </row>
    <row r="42" spans="1:12" ht="30" customHeight="1" x14ac:dyDescent="0.25">
      <c r="A42" s="274" t="s">
        <v>24</v>
      </c>
      <c r="B42" s="275"/>
      <c r="C42" s="276"/>
      <c r="D42" s="274" t="s">
        <v>25</v>
      </c>
      <c r="E42" s="275"/>
      <c r="F42" s="275"/>
      <c r="G42" s="275"/>
      <c r="H42" s="275"/>
      <c r="I42" s="275"/>
      <c r="J42" s="275"/>
      <c r="K42" s="275"/>
      <c r="L42" s="276"/>
    </row>
    <row r="43" spans="1:12" ht="15" customHeight="1" x14ac:dyDescent="0.25">
      <c r="A43" s="319"/>
      <c r="B43" s="320"/>
      <c r="C43" s="349"/>
      <c r="D43" s="348" t="s">
        <v>26</v>
      </c>
      <c r="E43" s="348"/>
      <c r="F43" s="299" t="s">
        <v>280</v>
      </c>
      <c r="G43" s="300"/>
      <c r="H43" s="300"/>
      <c r="I43" s="301"/>
      <c r="J43" s="333" t="s">
        <v>49</v>
      </c>
      <c r="K43" s="305" t="s">
        <v>47</v>
      </c>
      <c r="L43" s="333" t="s">
        <v>39</v>
      </c>
    </row>
    <row r="44" spans="1:12" x14ac:dyDescent="0.25">
      <c r="A44" s="321"/>
      <c r="B44" s="322"/>
      <c r="C44" s="350"/>
      <c r="D44" s="348"/>
      <c r="E44" s="348"/>
      <c r="F44" s="302"/>
      <c r="G44" s="303"/>
      <c r="H44" s="303"/>
      <c r="I44" s="304"/>
      <c r="J44" s="333"/>
      <c r="K44" s="305"/>
      <c r="L44" s="333"/>
    </row>
    <row r="45" spans="1:12" ht="45.75" hidden="1" customHeight="1" x14ac:dyDescent="0.25">
      <c r="A45" s="290"/>
      <c r="B45" s="326"/>
      <c r="C45" s="291"/>
      <c r="D45" s="344"/>
      <c r="E45" s="344"/>
      <c r="F45" s="335"/>
      <c r="G45" s="336"/>
      <c r="H45" s="336"/>
      <c r="I45" s="337"/>
      <c r="J45" s="18">
        <f>CEILING(D45*F45,1)</f>
        <v>0</v>
      </c>
      <c r="K45" s="27"/>
      <c r="L45" s="18">
        <f>IF(J45-K45&lt;0,0,J45-K45)</f>
        <v>0</v>
      </c>
    </row>
    <row r="46" spans="1:12" ht="45.75" customHeight="1" x14ac:dyDescent="0.25">
      <c r="A46" s="290"/>
      <c r="B46" s="326"/>
      <c r="C46" s="291"/>
      <c r="D46" s="344"/>
      <c r="E46" s="344"/>
      <c r="F46" s="335"/>
      <c r="G46" s="336"/>
      <c r="H46" s="336"/>
      <c r="I46" s="337"/>
      <c r="J46" s="18">
        <f>CEILING(D46*F46,1)</f>
        <v>0</v>
      </c>
      <c r="K46" s="27"/>
      <c r="L46" s="18">
        <f>IF(J46-K46&lt;0,0,J46-K46)</f>
        <v>0</v>
      </c>
    </row>
    <row r="47" spans="1:12" ht="45.75" hidden="1" customHeight="1" x14ac:dyDescent="0.25">
      <c r="A47" s="330"/>
      <c r="B47" s="331"/>
      <c r="C47" s="332"/>
      <c r="D47" s="325"/>
      <c r="E47" s="325"/>
      <c r="F47" s="338"/>
      <c r="G47" s="339"/>
      <c r="H47" s="339"/>
      <c r="I47" s="340"/>
      <c r="J47" s="18">
        <f>CEILING(D47*F47,1)</f>
        <v>0</v>
      </c>
      <c r="K47" s="30"/>
      <c r="L47" s="18">
        <f>IF(J47-K47&lt;0,0,J47-K47)</f>
        <v>0</v>
      </c>
    </row>
    <row r="48" spans="1:12" s="126" customFormat="1" ht="14.45" customHeight="1" x14ac:dyDescent="0.25">
      <c r="A48" s="280" t="s">
        <v>41</v>
      </c>
      <c r="B48" s="281"/>
      <c r="C48" s="281"/>
      <c r="D48" s="281"/>
      <c r="E48" s="281"/>
      <c r="F48" s="281"/>
      <c r="G48" s="281"/>
      <c r="H48" s="281"/>
      <c r="I48" s="282"/>
      <c r="J48" s="125">
        <f>SUM(J45:J47)</f>
        <v>0</v>
      </c>
      <c r="K48" s="125">
        <f>SUM(K45:K47)</f>
        <v>0</v>
      </c>
      <c r="L48" s="125">
        <f>SUM(L45:L47)</f>
        <v>0</v>
      </c>
    </row>
    <row r="49" spans="1:12" ht="22.5" customHeight="1" x14ac:dyDescent="0.25">
      <c r="A49" s="23" t="s">
        <v>17</v>
      </c>
      <c r="B49" s="112"/>
      <c r="C49" s="113"/>
      <c r="D49" s="113"/>
      <c r="E49" s="113"/>
      <c r="F49" s="113"/>
      <c r="G49" s="113"/>
      <c r="H49" s="113"/>
      <c r="I49" s="113"/>
      <c r="J49" s="21"/>
      <c r="K49" s="21"/>
      <c r="L49" s="22"/>
    </row>
    <row r="50" spans="1:12" ht="200.1" customHeight="1" x14ac:dyDescent="0.25">
      <c r="A50" s="212"/>
      <c r="B50" s="213"/>
      <c r="C50" s="213"/>
      <c r="D50" s="213"/>
      <c r="E50" s="213"/>
      <c r="F50" s="213"/>
      <c r="G50" s="213"/>
      <c r="H50" s="213"/>
      <c r="I50" s="213"/>
      <c r="J50" s="213"/>
      <c r="K50" s="213"/>
      <c r="L50" s="214"/>
    </row>
    <row r="51" spans="1:12" ht="16.5" hidden="1" customHeight="1" x14ac:dyDescent="0.25">
      <c r="A51" s="218"/>
      <c r="B51" s="219"/>
      <c r="C51" s="219"/>
      <c r="D51" s="219"/>
      <c r="E51" s="219"/>
      <c r="F51" s="219"/>
      <c r="G51" s="219"/>
      <c r="H51" s="219"/>
      <c r="I51" s="219"/>
      <c r="J51" s="219"/>
      <c r="K51" s="219"/>
      <c r="L51" s="220"/>
    </row>
    <row r="52" spans="1:12" x14ac:dyDescent="0.25">
      <c r="A52" s="118" t="s">
        <v>32</v>
      </c>
      <c r="B52" s="119"/>
      <c r="C52" s="119"/>
      <c r="D52" s="119"/>
      <c r="E52" s="119"/>
      <c r="F52" s="119"/>
      <c r="G52" s="119"/>
      <c r="H52" s="119"/>
      <c r="I52" s="119"/>
      <c r="J52" s="119"/>
      <c r="K52" s="119"/>
      <c r="L52" s="93"/>
    </row>
    <row r="53" spans="1:12" x14ac:dyDescent="0.25">
      <c r="A53" s="327" t="s">
        <v>13</v>
      </c>
      <c r="B53" s="328"/>
      <c r="C53" s="329"/>
      <c r="D53" s="327" t="s">
        <v>2</v>
      </c>
      <c r="E53" s="328"/>
      <c r="F53" s="328"/>
      <c r="G53" s="328"/>
      <c r="H53" s="328"/>
      <c r="I53" s="328"/>
      <c r="J53" s="328"/>
      <c r="K53" s="328"/>
      <c r="L53" s="329"/>
    </row>
    <row r="54" spans="1:12" ht="28.5" customHeight="1" x14ac:dyDescent="0.25">
      <c r="A54" s="274" t="s">
        <v>31</v>
      </c>
      <c r="B54" s="275"/>
      <c r="C54" s="276"/>
      <c r="D54" s="274" t="s">
        <v>33</v>
      </c>
      <c r="E54" s="275"/>
      <c r="F54" s="275"/>
      <c r="G54" s="275"/>
      <c r="H54" s="275"/>
      <c r="I54" s="275"/>
      <c r="J54" s="275"/>
      <c r="K54" s="275"/>
      <c r="L54" s="276"/>
    </row>
    <row r="55" spans="1:12" ht="15" customHeight="1" x14ac:dyDescent="0.25">
      <c r="A55" s="319"/>
      <c r="B55" s="320"/>
      <c r="C55" s="349"/>
      <c r="D55" s="348" t="s">
        <v>26</v>
      </c>
      <c r="E55" s="348"/>
      <c r="F55" s="299" t="s">
        <v>280</v>
      </c>
      <c r="G55" s="300"/>
      <c r="H55" s="300"/>
      <c r="I55" s="301"/>
      <c r="J55" s="333" t="s">
        <v>49</v>
      </c>
      <c r="K55" s="305" t="s">
        <v>47</v>
      </c>
      <c r="L55" s="333" t="s">
        <v>39</v>
      </c>
    </row>
    <row r="56" spans="1:12" x14ac:dyDescent="0.25">
      <c r="A56" s="321"/>
      <c r="B56" s="322"/>
      <c r="C56" s="350"/>
      <c r="D56" s="348"/>
      <c r="E56" s="348"/>
      <c r="F56" s="302"/>
      <c r="G56" s="303"/>
      <c r="H56" s="303"/>
      <c r="I56" s="304"/>
      <c r="J56" s="333"/>
      <c r="K56" s="305"/>
      <c r="L56" s="333"/>
    </row>
    <row r="57" spans="1:12" ht="30.75" hidden="1" customHeight="1" x14ac:dyDescent="0.25">
      <c r="A57" s="345"/>
      <c r="B57" s="346"/>
      <c r="C57" s="347"/>
      <c r="D57" s="344"/>
      <c r="E57" s="344"/>
      <c r="F57" s="335"/>
      <c r="G57" s="336"/>
      <c r="H57" s="336"/>
      <c r="I57" s="337"/>
      <c r="J57" s="18">
        <f>CEILING(D57*F57,1)</f>
        <v>0</v>
      </c>
      <c r="K57" s="27"/>
      <c r="L57" s="18">
        <f>IF(J57-K57&lt;0,0,J57-K57)</f>
        <v>0</v>
      </c>
    </row>
    <row r="58" spans="1:12" ht="30.75" customHeight="1" x14ac:dyDescent="0.25">
      <c r="A58" s="345"/>
      <c r="B58" s="346"/>
      <c r="C58" s="347"/>
      <c r="D58" s="344"/>
      <c r="E58" s="344"/>
      <c r="F58" s="335"/>
      <c r="G58" s="336"/>
      <c r="H58" s="336"/>
      <c r="I58" s="337"/>
      <c r="J58" s="18">
        <f>CEILING(D58*F58,1)</f>
        <v>0</v>
      </c>
      <c r="K58" s="27"/>
      <c r="L58" s="18">
        <f>IF(J58-K58&lt;0,0,J58-K58)</f>
        <v>0</v>
      </c>
    </row>
    <row r="59" spans="1:12" ht="30" hidden="1" customHeight="1" x14ac:dyDescent="0.25">
      <c r="A59" s="341"/>
      <c r="B59" s="342"/>
      <c r="C59" s="343"/>
      <c r="D59" s="325"/>
      <c r="E59" s="325"/>
      <c r="F59" s="338"/>
      <c r="G59" s="339"/>
      <c r="H59" s="339"/>
      <c r="I59" s="340"/>
      <c r="J59" s="18">
        <f>CEILING(D59*F59,1)</f>
        <v>0</v>
      </c>
      <c r="K59" s="30"/>
      <c r="L59" s="18">
        <f>IF(J59-K59&lt;0,0,J59-K59)</f>
        <v>0</v>
      </c>
    </row>
    <row r="60" spans="1:12" s="126" customFormat="1" ht="14.45" customHeight="1" x14ac:dyDescent="0.25">
      <c r="A60" s="280" t="s">
        <v>41</v>
      </c>
      <c r="B60" s="281"/>
      <c r="C60" s="281"/>
      <c r="D60" s="281"/>
      <c r="E60" s="281"/>
      <c r="F60" s="281"/>
      <c r="G60" s="281"/>
      <c r="H60" s="281"/>
      <c r="I60" s="282"/>
      <c r="J60" s="125">
        <f>SUM(J57:J59)</f>
        <v>0</v>
      </c>
      <c r="K60" s="125">
        <f>SUM(K57:K59)</f>
        <v>0</v>
      </c>
      <c r="L60" s="125">
        <f>SUM(L57:L59)</f>
        <v>0</v>
      </c>
    </row>
    <row r="61" spans="1:12" ht="22.5" customHeight="1" x14ac:dyDescent="0.25">
      <c r="A61" s="23" t="s">
        <v>17</v>
      </c>
      <c r="B61" s="112"/>
      <c r="C61" s="113"/>
      <c r="D61" s="113"/>
      <c r="E61" s="113"/>
      <c r="F61" s="113"/>
      <c r="G61" s="113"/>
      <c r="H61" s="113"/>
      <c r="I61" s="113"/>
      <c r="J61" s="21"/>
      <c r="K61" s="21"/>
      <c r="L61" s="22"/>
    </row>
    <row r="62" spans="1:12" ht="200.1" customHeight="1" x14ac:dyDescent="0.25">
      <c r="A62" s="212"/>
      <c r="B62" s="213"/>
      <c r="C62" s="213"/>
      <c r="D62" s="213"/>
      <c r="E62" s="213"/>
      <c r="F62" s="213"/>
      <c r="G62" s="213"/>
      <c r="H62" s="213"/>
      <c r="I62" s="213"/>
      <c r="J62" s="213"/>
      <c r="K62" s="213"/>
      <c r="L62" s="214"/>
    </row>
    <row r="63" spans="1:12" ht="14.45" hidden="1" customHeight="1" x14ac:dyDescent="0.25">
      <c r="A63" s="218"/>
      <c r="B63" s="219"/>
      <c r="C63" s="219"/>
      <c r="D63" s="219"/>
      <c r="E63" s="219"/>
      <c r="F63" s="219"/>
      <c r="G63" s="219"/>
      <c r="H63" s="219"/>
      <c r="I63" s="219"/>
      <c r="J63" s="219"/>
      <c r="K63" s="219"/>
      <c r="L63" s="220"/>
    </row>
    <row r="64" spans="1:12" x14ac:dyDescent="0.25">
      <c r="A64" s="118" t="s">
        <v>34</v>
      </c>
      <c r="B64" s="119"/>
      <c r="C64" s="119"/>
      <c r="D64" s="119"/>
      <c r="E64" s="119"/>
      <c r="F64" s="119"/>
      <c r="G64" s="119"/>
      <c r="H64" s="119"/>
      <c r="I64" s="119"/>
      <c r="J64" s="119"/>
      <c r="K64" s="119"/>
      <c r="L64" s="93"/>
    </row>
    <row r="65" spans="1:12" x14ac:dyDescent="0.25">
      <c r="A65" s="117" t="s">
        <v>186</v>
      </c>
      <c r="B65" s="328" t="s">
        <v>187</v>
      </c>
      <c r="C65" s="329"/>
      <c r="D65" s="327" t="s">
        <v>2</v>
      </c>
      <c r="E65" s="328"/>
      <c r="F65" s="328"/>
      <c r="G65" s="328"/>
      <c r="H65" s="328"/>
      <c r="I65" s="328"/>
      <c r="J65" s="328"/>
      <c r="K65" s="328"/>
      <c r="L65" s="329"/>
    </row>
    <row r="66" spans="1:12" ht="28.5" customHeight="1" x14ac:dyDescent="0.25">
      <c r="A66" s="114" t="s">
        <v>188</v>
      </c>
      <c r="B66" s="275" t="s">
        <v>189</v>
      </c>
      <c r="C66" s="276"/>
      <c r="D66" s="422" t="s">
        <v>35</v>
      </c>
      <c r="E66" s="423"/>
      <c r="F66" s="423"/>
      <c r="G66" s="423"/>
      <c r="H66" s="423"/>
      <c r="I66" s="423"/>
      <c r="J66" s="423"/>
      <c r="K66" s="423"/>
      <c r="L66" s="424"/>
    </row>
    <row r="67" spans="1:12" ht="15" customHeight="1" x14ac:dyDescent="0.25">
      <c r="A67" s="319"/>
      <c r="B67" s="320"/>
      <c r="C67" s="349"/>
      <c r="D67" s="348" t="s">
        <v>26</v>
      </c>
      <c r="E67" s="348"/>
      <c r="F67" s="299" t="s">
        <v>21</v>
      </c>
      <c r="G67" s="300"/>
      <c r="H67" s="300"/>
      <c r="I67" s="301"/>
      <c r="J67" s="333" t="s">
        <v>49</v>
      </c>
      <c r="K67" s="305" t="s">
        <v>47</v>
      </c>
      <c r="L67" s="333" t="s">
        <v>39</v>
      </c>
    </row>
    <row r="68" spans="1:12" ht="14.25" customHeight="1" x14ac:dyDescent="0.25">
      <c r="A68" s="321"/>
      <c r="B68" s="322"/>
      <c r="C68" s="350"/>
      <c r="D68" s="348"/>
      <c r="E68" s="348"/>
      <c r="F68" s="302"/>
      <c r="G68" s="303"/>
      <c r="H68" s="303"/>
      <c r="I68" s="304"/>
      <c r="J68" s="333"/>
      <c r="K68" s="305"/>
      <c r="L68" s="333"/>
    </row>
    <row r="69" spans="1:12" ht="30" hidden="1" customHeight="1" x14ac:dyDescent="0.25">
      <c r="A69" s="108"/>
      <c r="B69" s="412"/>
      <c r="C69" s="413"/>
      <c r="D69" s="414"/>
      <c r="E69" s="414"/>
      <c r="F69" s="415"/>
      <c r="G69" s="416"/>
      <c r="H69" s="416"/>
      <c r="I69" s="417"/>
      <c r="J69" s="18">
        <f>CEILING(D69*F69,1)</f>
        <v>0</v>
      </c>
      <c r="K69" s="27"/>
      <c r="L69" s="18">
        <f>IF(J69-K69&lt;0,0,J69-K69)</f>
        <v>0</v>
      </c>
    </row>
    <row r="70" spans="1:12" ht="30" customHeight="1" x14ac:dyDescent="0.25">
      <c r="A70" s="108"/>
      <c r="B70" s="412"/>
      <c r="C70" s="413"/>
      <c r="D70" s="414"/>
      <c r="E70" s="414"/>
      <c r="F70" s="415"/>
      <c r="G70" s="416"/>
      <c r="H70" s="416"/>
      <c r="I70" s="417"/>
      <c r="J70" s="18">
        <f>CEILING(D70*F70,1)</f>
        <v>0</v>
      </c>
      <c r="K70" s="27"/>
      <c r="L70" s="18">
        <f>IF(J70-K70&lt;0,0,J70-K70)</f>
        <v>0</v>
      </c>
    </row>
    <row r="71" spans="1:12" ht="30" hidden="1" customHeight="1" x14ac:dyDescent="0.25">
      <c r="A71" s="109"/>
      <c r="B71" s="410"/>
      <c r="C71" s="411"/>
      <c r="D71" s="409"/>
      <c r="E71" s="409"/>
      <c r="F71" s="400"/>
      <c r="G71" s="401"/>
      <c r="H71" s="401"/>
      <c r="I71" s="402"/>
      <c r="J71" s="18">
        <f>CEILING(D71*F71,1)</f>
        <v>0</v>
      </c>
      <c r="K71" s="30"/>
      <c r="L71" s="18">
        <f>IF(J71-K71&lt;0,0,J71-K71)</f>
        <v>0</v>
      </c>
    </row>
    <row r="72" spans="1:12" s="126" customFormat="1" ht="14.45" customHeight="1" x14ac:dyDescent="0.25">
      <c r="A72" s="280" t="s">
        <v>41</v>
      </c>
      <c r="B72" s="281"/>
      <c r="C72" s="281"/>
      <c r="D72" s="281"/>
      <c r="E72" s="281"/>
      <c r="F72" s="281"/>
      <c r="G72" s="281"/>
      <c r="H72" s="281"/>
      <c r="I72" s="282"/>
      <c r="J72" s="125">
        <f>SUM(J69:J71)</f>
        <v>0</v>
      </c>
      <c r="K72" s="125">
        <f>SUM(K69:K71)</f>
        <v>0</v>
      </c>
      <c r="L72" s="125">
        <f>SUM(L69:L71)</f>
        <v>0</v>
      </c>
    </row>
    <row r="73" spans="1:12" ht="22.5" customHeight="1" x14ac:dyDescent="0.25">
      <c r="A73" s="23" t="s">
        <v>17</v>
      </c>
      <c r="B73" s="112"/>
      <c r="C73" s="113"/>
      <c r="D73" s="113"/>
      <c r="E73" s="113"/>
      <c r="F73" s="113"/>
      <c r="G73" s="113"/>
      <c r="H73" s="113"/>
      <c r="I73" s="113"/>
      <c r="J73" s="21"/>
      <c r="K73" s="21"/>
      <c r="L73" s="22"/>
    </row>
    <row r="74" spans="1:12" ht="200.1" customHeight="1" x14ac:dyDescent="0.25">
      <c r="A74" s="403"/>
      <c r="B74" s="404"/>
      <c r="C74" s="404"/>
      <c r="D74" s="404"/>
      <c r="E74" s="404"/>
      <c r="F74" s="404"/>
      <c r="G74" s="404"/>
      <c r="H74" s="404"/>
      <c r="I74" s="404"/>
      <c r="J74" s="404"/>
      <c r="K74" s="404"/>
      <c r="L74" s="405"/>
    </row>
    <row r="75" spans="1:12" ht="16.5" hidden="1" customHeight="1" x14ac:dyDescent="0.25">
      <c r="A75" s="406"/>
      <c r="B75" s="407"/>
      <c r="C75" s="407"/>
      <c r="D75" s="407"/>
      <c r="E75" s="407"/>
      <c r="F75" s="407"/>
      <c r="G75" s="407"/>
      <c r="H75" s="407"/>
      <c r="I75" s="407"/>
      <c r="J75" s="407"/>
      <c r="K75" s="407"/>
      <c r="L75" s="408"/>
    </row>
    <row r="76" spans="1:12" x14ac:dyDescent="0.25">
      <c r="A76" s="381" t="s">
        <v>190</v>
      </c>
      <c r="B76" s="382"/>
      <c r="C76" s="120"/>
      <c r="D76" s="120"/>
      <c r="E76" s="120"/>
      <c r="F76" s="120"/>
      <c r="G76" s="120"/>
      <c r="H76" s="120"/>
      <c r="I76" s="120"/>
      <c r="J76" s="120"/>
      <c r="K76" s="120"/>
      <c r="L76" s="90"/>
    </row>
    <row r="77" spans="1:12" x14ac:dyDescent="0.25">
      <c r="A77" s="285" t="s">
        <v>15</v>
      </c>
      <c r="B77" s="286"/>
      <c r="C77" s="285" t="s">
        <v>186</v>
      </c>
      <c r="D77" s="286"/>
      <c r="E77" s="286"/>
      <c r="F77" s="286"/>
      <c r="G77" s="286"/>
      <c r="H77" s="285" t="s">
        <v>277</v>
      </c>
      <c r="I77" s="287"/>
      <c r="J77" s="286"/>
      <c r="K77" s="286"/>
      <c r="L77" s="287"/>
    </row>
    <row r="78" spans="1:12" ht="100.15" customHeight="1" x14ac:dyDescent="0.25">
      <c r="A78" s="274" t="s">
        <v>255</v>
      </c>
      <c r="B78" s="275"/>
      <c r="C78" s="274" t="s">
        <v>196</v>
      </c>
      <c r="D78" s="275"/>
      <c r="E78" s="275"/>
      <c r="F78" s="275"/>
      <c r="G78" s="275"/>
      <c r="H78" s="274" t="s">
        <v>296</v>
      </c>
      <c r="I78" s="276"/>
      <c r="J78" s="425"/>
      <c r="K78" s="425"/>
      <c r="L78" s="426"/>
    </row>
    <row r="79" spans="1:12" ht="15" customHeight="1" x14ac:dyDescent="0.25">
      <c r="A79" s="41"/>
      <c r="B79" s="39"/>
      <c r="C79" s="39"/>
      <c r="D79" s="39"/>
      <c r="E79" s="39"/>
      <c r="F79" s="39"/>
      <c r="G79" s="39"/>
      <c r="H79" s="87"/>
      <c r="I79" s="40"/>
      <c r="J79" s="333" t="s">
        <v>49</v>
      </c>
      <c r="K79" s="305" t="s">
        <v>47</v>
      </c>
      <c r="L79" s="333" t="s">
        <v>39</v>
      </c>
    </row>
    <row r="80" spans="1:12" x14ac:dyDescent="0.25">
      <c r="A80" s="60"/>
      <c r="B80" s="61"/>
      <c r="C80" s="61"/>
      <c r="D80" s="61"/>
      <c r="E80" s="61"/>
      <c r="F80" s="61"/>
      <c r="G80" s="61"/>
      <c r="H80" s="60"/>
      <c r="I80" s="62"/>
      <c r="J80" s="334"/>
      <c r="K80" s="305"/>
      <c r="L80" s="333"/>
    </row>
    <row r="81" spans="1:12" ht="30" hidden="1" customHeight="1" x14ac:dyDescent="0.25">
      <c r="A81" s="290"/>
      <c r="B81" s="291"/>
      <c r="C81" s="288"/>
      <c r="D81" s="323"/>
      <c r="E81" s="323"/>
      <c r="F81" s="323"/>
      <c r="G81" s="323"/>
      <c r="H81" s="288"/>
      <c r="I81" s="289"/>
      <c r="J81" s="25"/>
      <c r="K81" s="27"/>
      <c r="L81" s="18">
        <f>IF(J81-K81&lt;0,0,J81-K81)</f>
        <v>0</v>
      </c>
    </row>
    <row r="82" spans="1:12" ht="30" customHeight="1" x14ac:dyDescent="0.25">
      <c r="A82" s="290"/>
      <c r="B82" s="291"/>
      <c r="C82" s="288"/>
      <c r="D82" s="323"/>
      <c r="E82" s="323"/>
      <c r="F82" s="323"/>
      <c r="G82" s="323"/>
      <c r="H82" s="288"/>
      <c r="I82" s="289"/>
      <c r="J82" s="25"/>
      <c r="K82" s="27"/>
      <c r="L82" s="18">
        <f>IF(J82-K82&lt;0,0,J82-K82)</f>
        <v>0</v>
      </c>
    </row>
    <row r="83" spans="1:12" ht="30" hidden="1" customHeight="1" x14ac:dyDescent="0.25">
      <c r="A83" s="290"/>
      <c r="B83" s="291"/>
      <c r="C83" s="288"/>
      <c r="D83" s="323"/>
      <c r="E83" s="323"/>
      <c r="F83" s="323"/>
      <c r="G83" s="323"/>
      <c r="H83" s="288"/>
      <c r="I83" s="289"/>
      <c r="J83" s="99"/>
      <c r="K83" s="100"/>
      <c r="L83" s="29">
        <f>IF(J83-K83&lt;0,0,J83-K83)</f>
        <v>0</v>
      </c>
    </row>
    <row r="84" spans="1:12" s="126" customFormat="1" ht="14.45" customHeight="1" x14ac:dyDescent="0.25">
      <c r="A84" s="280" t="s">
        <v>41</v>
      </c>
      <c r="B84" s="281"/>
      <c r="C84" s="281"/>
      <c r="D84" s="281"/>
      <c r="E84" s="281"/>
      <c r="F84" s="281"/>
      <c r="G84" s="281"/>
      <c r="H84" s="281"/>
      <c r="I84" s="282"/>
      <c r="J84" s="125">
        <f>SUM(J81:J83)+J93</f>
        <v>0</v>
      </c>
      <c r="K84" s="125">
        <f>SUM(K81:K83)+K93</f>
        <v>0</v>
      </c>
      <c r="L84" s="125">
        <f>SUM(L81:L83)+L93</f>
        <v>0</v>
      </c>
    </row>
    <row r="85" spans="1:12" s="126" customFormat="1" ht="14.45" customHeight="1" x14ac:dyDescent="0.25">
      <c r="A85" s="373" t="s">
        <v>297</v>
      </c>
      <c r="B85" s="374"/>
      <c r="C85" s="135"/>
      <c r="D85" s="135"/>
      <c r="E85" s="135"/>
      <c r="F85" s="132"/>
      <c r="G85" s="132"/>
      <c r="H85" s="132"/>
      <c r="I85" s="132"/>
      <c r="J85" s="133"/>
      <c r="K85" s="133"/>
      <c r="L85" s="134"/>
    </row>
    <row r="86" spans="1:12" s="126" customFormat="1" ht="14.45" customHeight="1" x14ac:dyDescent="0.25">
      <c r="A86" s="136" t="s">
        <v>10</v>
      </c>
      <c r="B86" s="296" t="s">
        <v>11</v>
      </c>
      <c r="C86" s="298"/>
      <c r="D86" s="296" t="s">
        <v>12</v>
      </c>
      <c r="E86" s="297"/>
      <c r="F86" s="298"/>
      <c r="G86" s="296" t="s">
        <v>2</v>
      </c>
      <c r="H86" s="297"/>
      <c r="I86" s="297"/>
      <c r="J86" s="297"/>
      <c r="K86" s="297"/>
      <c r="L86" s="298"/>
    </row>
    <row r="87" spans="1:12" s="126" customFormat="1" ht="43.15" customHeight="1" x14ac:dyDescent="0.25">
      <c r="A87" s="110" t="s">
        <v>19</v>
      </c>
      <c r="B87" s="274" t="s">
        <v>55</v>
      </c>
      <c r="C87" s="276"/>
      <c r="D87" s="274" t="s">
        <v>20</v>
      </c>
      <c r="E87" s="275"/>
      <c r="F87" s="276"/>
      <c r="G87" s="274" t="s">
        <v>23</v>
      </c>
      <c r="H87" s="275"/>
      <c r="I87" s="275"/>
      <c r="J87" s="275"/>
      <c r="K87" s="275"/>
      <c r="L87" s="276"/>
    </row>
    <row r="88" spans="1:12" s="126" customFormat="1" ht="8.4499999999999993" customHeight="1" x14ac:dyDescent="0.25">
      <c r="A88" s="299"/>
      <c r="B88" s="300"/>
      <c r="C88" s="300"/>
      <c r="D88" s="300"/>
      <c r="E88" s="300"/>
      <c r="F88" s="301"/>
      <c r="G88" s="333" t="s">
        <v>21</v>
      </c>
      <c r="H88" s="385" t="s">
        <v>45</v>
      </c>
      <c r="I88" s="283" t="s">
        <v>22</v>
      </c>
      <c r="J88" s="283" t="s">
        <v>49</v>
      </c>
      <c r="K88" s="385" t="s">
        <v>47</v>
      </c>
      <c r="L88" s="283" t="s">
        <v>39</v>
      </c>
    </row>
    <row r="89" spans="1:12" s="126" customFormat="1" ht="29.45" customHeight="1" x14ac:dyDescent="0.25">
      <c r="A89" s="302"/>
      <c r="B89" s="303"/>
      <c r="C89" s="303"/>
      <c r="D89" s="303"/>
      <c r="E89" s="303"/>
      <c r="F89" s="304"/>
      <c r="G89" s="333"/>
      <c r="H89" s="386"/>
      <c r="I89" s="284"/>
      <c r="J89" s="284"/>
      <c r="K89" s="386"/>
      <c r="L89" s="284"/>
    </row>
    <row r="90" spans="1:12" s="126" customFormat="1" ht="14.45" hidden="1" customHeight="1" x14ac:dyDescent="0.25">
      <c r="A90" s="19"/>
      <c r="B90" s="311"/>
      <c r="C90" s="312"/>
      <c r="D90" s="311"/>
      <c r="E90" s="313"/>
      <c r="F90" s="312"/>
      <c r="G90" s="26"/>
      <c r="H90" s="20"/>
      <c r="I90" s="20"/>
      <c r="J90" s="18">
        <f>CEILING(G90*H90*I90,1)</f>
        <v>0</v>
      </c>
      <c r="K90" s="20"/>
      <c r="L90" s="18">
        <f>IF(J90-K90&lt;0,0,J90-K90)</f>
        <v>0</v>
      </c>
    </row>
    <row r="91" spans="1:12" s="126" customFormat="1" ht="30" customHeight="1" x14ac:dyDescent="0.25">
      <c r="A91" s="19"/>
      <c r="B91" s="311"/>
      <c r="C91" s="312"/>
      <c r="D91" s="311"/>
      <c r="E91" s="313"/>
      <c r="F91" s="312"/>
      <c r="G91" s="26"/>
      <c r="H91" s="20"/>
      <c r="I91" s="20"/>
      <c r="J91" s="18">
        <f>CEILING(G91*H91*I91,1)</f>
        <v>0</v>
      </c>
      <c r="K91" s="20"/>
      <c r="L91" s="18">
        <f>IF(J91-K91&lt;0,0,J91-K91)</f>
        <v>0</v>
      </c>
    </row>
    <row r="92" spans="1:12" s="126" customFormat="1" ht="14.45" hidden="1" customHeight="1" x14ac:dyDescent="0.25">
      <c r="A92" s="19"/>
      <c r="B92" s="311"/>
      <c r="C92" s="312"/>
      <c r="D92" s="311"/>
      <c r="E92" s="313"/>
      <c r="F92" s="312"/>
      <c r="G92" s="26"/>
      <c r="H92" s="20"/>
      <c r="I92" s="20"/>
      <c r="J92" s="18">
        <f>CEILING(G92*H92*I92,1)</f>
        <v>0</v>
      </c>
      <c r="K92" s="20"/>
      <c r="L92" s="18">
        <f>IF(J92-K92&lt;0,0,J92-K92)</f>
        <v>0</v>
      </c>
    </row>
    <row r="93" spans="1:12" s="126" customFormat="1" ht="14.45" customHeight="1" x14ac:dyDescent="0.25">
      <c r="A93" s="316" t="s">
        <v>16</v>
      </c>
      <c r="B93" s="317"/>
      <c r="C93" s="317"/>
      <c r="D93" s="317"/>
      <c r="E93" s="317"/>
      <c r="F93" s="317"/>
      <c r="G93" s="317"/>
      <c r="H93" s="317"/>
      <c r="I93" s="318"/>
      <c r="J93" s="18">
        <f>SUM(J90:J92)</f>
        <v>0</v>
      </c>
      <c r="K93" s="18">
        <f>SUM(K90:K92)</f>
        <v>0</v>
      </c>
      <c r="L93" s="18">
        <f>SUM(L90:L92)</f>
        <v>0</v>
      </c>
    </row>
    <row r="94" spans="1:12" ht="22.5" customHeight="1" x14ac:dyDescent="0.25">
      <c r="A94" s="23" t="s">
        <v>17</v>
      </c>
      <c r="B94" s="112"/>
      <c r="C94" s="113"/>
      <c r="D94" s="113"/>
      <c r="E94" s="113"/>
      <c r="F94" s="113"/>
      <c r="G94" s="113"/>
      <c r="H94" s="113"/>
      <c r="I94" s="113"/>
      <c r="J94" s="21"/>
      <c r="K94" s="21"/>
      <c r="L94" s="22"/>
    </row>
    <row r="95" spans="1:12" ht="200.1" customHeight="1" x14ac:dyDescent="0.25">
      <c r="A95" s="212"/>
      <c r="B95" s="213"/>
      <c r="C95" s="213"/>
      <c r="D95" s="213"/>
      <c r="E95" s="213"/>
      <c r="F95" s="213"/>
      <c r="G95" s="213"/>
      <c r="H95" s="213"/>
      <c r="I95" s="213"/>
      <c r="J95" s="213"/>
      <c r="K95" s="213"/>
      <c r="L95" s="214"/>
    </row>
    <row r="96" spans="1:12" ht="16.5" hidden="1" customHeight="1" x14ac:dyDescent="0.25">
      <c r="A96" s="218"/>
      <c r="B96" s="219"/>
      <c r="C96" s="219"/>
      <c r="D96" s="219"/>
      <c r="E96" s="219"/>
      <c r="F96" s="219"/>
      <c r="G96" s="219"/>
      <c r="H96" s="219"/>
      <c r="I96" s="219"/>
      <c r="J96" s="219"/>
      <c r="K96" s="219"/>
      <c r="L96" s="220"/>
    </row>
    <row r="97" spans="1:12" ht="17.45" customHeight="1" x14ac:dyDescent="0.25">
      <c r="A97" s="294" t="s">
        <v>191</v>
      </c>
      <c r="B97" s="295"/>
      <c r="C97" s="119"/>
      <c r="D97" s="119"/>
      <c r="E97" s="119"/>
      <c r="F97" s="119"/>
      <c r="G97" s="119"/>
      <c r="H97" s="119"/>
      <c r="I97" s="119"/>
      <c r="J97" s="119"/>
      <c r="K97" s="119"/>
      <c r="L97" s="93"/>
    </row>
    <row r="98" spans="1:12" ht="28.15" customHeight="1" x14ac:dyDescent="0.25">
      <c r="A98" s="285" t="s">
        <v>15</v>
      </c>
      <c r="B98" s="287"/>
      <c r="C98" s="285" t="s">
        <v>186</v>
      </c>
      <c r="D98" s="286"/>
      <c r="E98" s="286"/>
      <c r="F98" s="286"/>
      <c r="G98" s="286"/>
      <c r="H98" s="285" t="s">
        <v>277</v>
      </c>
      <c r="I98" s="287"/>
      <c r="J98" s="91"/>
      <c r="K98" s="91"/>
      <c r="L98" s="92"/>
    </row>
    <row r="99" spans="1:12" ht="100.15" customHeight="1" x14ac:dyDescent="0.25">
      <c r="A99" s="274" t="s">
        <v>197</v>
      </c>
      <c r="B99" s="276"/>
      <c r="C99" s="274" t="s">
        <v>198</v>
      </c>
      <c r="D99" s="275"/>
      <c r="E99" s="275"/>
      <c r="F99" s="275"/>
      <c r="G99" s="275"/>
      <c r="H99" s="274" t="s">
        <v>296</v>
      </c>
      <c r="I99" s="276"/>
      <c r="J99" s="64"/>
      <c r="K99" s="64"/>
      <c r="L99" s="89"/>
    </row>
    <row r="100" spans="1:12" ht="23.45" customHeight="1" x14ac:dyDescent="0.25">
      <c r="A100" s="319"/>
      <c r="B100" s="320"/>
      <c r="C100" s="88"/>
      <c r="D100" s="88"/>
      <c r="E100" s="88"/>
      <c r="F100" s="88"/>
      <c r="G100" s="88"/>
      <c r="H100" s="87"/>
      <c r="I100" s="127"/>
      <c r="J100" s="333" t="s">
        <v>49</v>
      </c>
      <c r="K100" s="305" t="s">
        <v>47</v>
      </c>
      <c r="L100" s="333" t="s">
        <v>39</v>
      </c>
    </row>
    <row r="101" spans="1:12" ht="30" customHeight="1" x14ac:dyDescent="0.25">
      <c r="A101" s="321"/>
      <c r="B101" s="322"/>
      <c r="C101" s="61"/>
      <c r="D101" s="61"/>
      <c r="E101" s="61"/>
      <c r="F101" s="61"/>
      <c r="G101" s="61"/>
      <c r="H101" s="60"/>
      <c r="I101" s="62"/>
      <c r="J101" s="334"/>
      <c r="K101" s="305"/>
      <c r="L101" s="333"/>
    </row>
    <row r="102" spans="1:12" ht="30" hidden="1" customHeight="1" x14ac:dyDescent="0.25">
      <c r="A102" s="290"/>
      <c r="B102" s="291"/>
      <c r="C102" s="288"/>
      <c r="D102" s="323"/>
      <c r="E102" s="323"/>
      <c r="F102" s="323"/>
      <c r="G102" s="323"/>
      <c r="H102" s="288"/>
      <c r="I102" s="289"/>
      <c r="J102" s="25"/>
      <c r="K102" s="27"/>
      <c r="L102" s="18">
        <f>IF(J102-K102&lt;0,0,J102-K102)</f>
        <v>0</v>
      </c>
    </row>
    <row r="103" spans="1:12" ht="30" customHeight="1" x14ac:dyDescent="0.25">
      <c r="A103" s="290"/>
      <c r="B103" s="291"/>
      <c r="C103" s="288"/>
      <c r="D103" s="323"/>
      <c r="E103" s="323"/>
      <c r="F103" s="323"/>
      <c r="G103" s="323"/>
      <c r="H103" s="288"/>
      <c r="I103" s="289"/>
      <c r="J103" s="25"/>
      <c r="K103" s="27"/>
      <c r="L103" s="18">
        <f>IF(J103-K103&lt;0,0,J103-K103)</f>
        <v>0</v>
      </c>
    </row>
    <row r="104" spans="1:12" hidden="1" x14ac:dyDescent="0.25">
      <c r="A104" s="292"/>
      <c r="B104" s="293"/>
      <c r="C104" s="292"/>
      <c r="D104" s="324"/>
      <c r="E104" s="324"/>
      <c r="F104" s="324"/>
      <c r="G104" s="324"/>
      <c r="H104" s="292"/>
      <c r="I104" s="293"/>
      <c r="J104" s="35"/>
      <c r="K104" s="36"/>
      <c r="L104" s="29">
        <f>IF(J104-K104&lt;0,0,J104-K104)</f>
        <v>0</v>
      </c>
    </row>
    <row r="105" spans="1:12" s="126" customFormat="1" ht="14.45" customHeight="1" x14ac:dyDescent="0.25">
      <c r="A105" s="280" t="s">
        <v>41</v>
      </c>
      <c r="B105" s="281"/>
      <c r="C105" s="281"/>
      <c r="D105" s="281"/>
      <c r="E105" s="281"/>
      <c r="F105" s="281"/>
      <c r="G105" s="281"/>
      <c r="H105" s="281"/>
      <c r="I105" s="282"/>
      <c r="J105" s="125">
        <f>SUM(J102:J104)+J114</f>
        <v>0</v>
      </c>
      <c r="K105" s="125">
        <f>SUM(K102:K104)+K114</f>
        <v>0</v>
      </c>
      <c r="L105" s="125">
        <f>SUM(L102:L104)+L114</f>
        <v>0</v>
      </c>
    </row>
    <row r="106" spans="1:12" s="126" customFormat="1" ht="14.45" customHeight="1" x14ac:dyDescent="0.25">
      <c r="A106" s="314" t="s">
        <v>297</v>
      </c>
      <c r="B106" s="315"/>
      <c r="C106" s="140"/>
      <c r="D106" s="140"/>
      <c r="E106" s="140"/>
      <c r="F106" s="140"/>
      <c r="G106" s="140"/>
      <c r="H106" s="132"/>
      <c r="I106" s="132"/>
      <c r="J106" s="133"/>
      <c r="K106" s="133"/>
      <c r="L106" s="134"/>
    </row>
    <row r="107" spans="1:12" s="126" customFormat="1" ht="14.45" customHeight="1" x14ac:dyDescent="0.25">
      <c r="A107" s="136" t="s">
        <v>10</v>
      </c>
      <c r="B107" s="296" t="s">
        <v>11</v>
      </c>
      <c r="C107" s="298"/>
      <c r="D107" s="296" t="s">
        <v>12</v>
      </c>
      <c r="E107" s="297"/>
      <c r="F107" s="298"/>
      <c r="G107" s="296" t="s">
        <v>2</v>
      </c>
      <c r="H107" s="297"/>
      <c r="I107" s="297"/>
      <c r="J107" s="297"/>
      <c r="K107" s="297"/>
      <c r="L107" s="298"/>
    </row>
    <row r="108" spans="1:12" s="126" customFormat="1" ht="43.15" customHeight="1" x14ac:dyDescent="0.25">
      <c r="A108" s="110" t="s">
        <v>19</v>
      </c>
      <c r="B108" s="274" t="s">
        <v>55</v>
      </c>
      <c r="C108" s="276"/>
      <c r="D108" s="274" t="s">
        <v>20</v>
      </c>
      <c r="E108" s="275"/>
      <c r="F108" s="276"/>
      <c r="G108" s="274" t="s">
        <v>23</v>
      </c>
      <c r="H108" s="275"/>
      <c r="I108" s="275"/>
      <c r="J108" s="275"/>
      <c r="K108" s="275"/>
      <c r="L108" s="276"/>
    </row>
    <row r="109" spans="1:12" s="126" customFormat="1" ht="8.4499999999999993" customHeight="1" x14ac:dyDescent="0.25">
      <c r="A109" s="299"/>
      <c r="B109" s="300"/>
      <c r="C109" s="300"/>
      <c r="D109" s="300"/>
      <c r="E109" s="300"/>
      <c r="F109" s="301"/>
      <c r="G109" s="333" t="s">
        <v>21</v>
      </c>
      <c r="H109" s="385" t="s">
        <v>45</v>
      </c>
      <c r="I109" s="283" t="s">
        <v>22</v>
      </c>
      <c r="J109" s="283" t="s">
        <v>49</v>
      </c>
      <c r="K109" s="385" t="s">
        <v>47</v>
      </c>
      <c r="L109" s="283" t="s">
        <v>39</v>
      </c>
    </row>
    <row r="110" spans="1:12" s="126" customFormat="1" ht="29.45" customHeight="1" x14ac:dyDescent="0.25">
      <c r="A110" s="302"/>
      <c r="B110" s="303"/>
      <c r="C110" s="303"/>
      <c r="D110" s="303"/>
      <c r="E110" s="303"/>
      <c r="F110" s="304"/>
      <c r="G110" s="333"/>
      <c r="H110" s="386"/>
      <c r="I110" s="284"/>
      <c r="J110" s="284"/>
      <c r="K110" s="386"/>
      <c r="L110" s="284"/>
    </row>
    <row r="111" spans="1:12" s="126" customFormat="1" ht="14.45" hidden="1" customHeight="1" x14ac:dyDescent="0.25">
      <c r="A111" s="19"/>
      <c r="B111" s="311"/>
      <c r="C111" s="312"/>
      <c r="D111" s="311"/>
      <c r="E111" s="313"/>
      <c r="F111" s="312"/>
      <c r="G111" s="26"/>
      <c r="H111" s="20"/>
      <c r="I111" s="20"/>
      <c r="J111" s="18">
        <f>CEILING(G111*H111*I111,1)</f>
        <v>0</v>
      </c>
      <c r="K111" s="20"/>
      <c r="L111" s="18">
        <f>IF(J111-K111&lt;0,0,J111-K111)</f>
        <v>0</v>
      </c>
    </row>
    <row r="112" spans="1:12" s="126" customFormat="1" ht="30" customHeight="1" x14ac:dyDescent="0.25">
      <c r="A112" s="19"/>
      <c r="B112" s="311"/>
      <c r="C112" s="312"/>
      <c r="D112" s="311"/>
      <c r="E112" s="313"/>
      <c r="F112" s="312"/>
      <c r="G112" s="26"/>
      <c r="H112" s="20"/>
      <c r="I112" s="20"/>
      <c r="J112" s="18">
        <f>CEILING(G112*H112*I112,1)</f>
        <v>0</v>
      </c>
      <c r="K112" s="20"/>
      <c r="L112" s="18">
        <f>IF(J112-K112&lt;0,0,J112-K112)</f>
        <v>0</v>
      </c>
    </row>
    <row r="113" spans="1:12" s="126" customFormat="1" ht="14.45" hidden="1" customHeight="1" x14ac:dyDescent="0.25">
      <c r="A113" s="19"/>
      <c r="B113" s="311"/>
      <c r="C113" s="312"/>
      <c r="D113" s="311"/>
      <c r="E113" s="313"/>
      <c r="F113" s="312"/>
      <c r="G113" s="26"/>
      <c r="H113" s="20"/>
      <c r="I113" s="20"/>
      <c r="J113" s="18">
        <f>CEILING(G113*H113*I113,1)</f>
        <v>0</v>
      </c>
      <c r="K113" s="20"/>
      <c r="L113" s="18">
        <f>IF(J113-K113&lt;0,0,J113-K113)</f>
        <v>0</v>
      </c>
    </row>
    <row r="114" spans="1:12" s="126" customFormat="1" ht="14.45" customHeight="1" x14ac:dyDescent="0.25">
      <c r="A114" s="316" t="s">
        <v>16</v>
      </c>
      <c r="B114" s="317"/>
      <c r="C114" s="317"/>
      <c r="D114" s="317"/>
      <c r="E114" s="317"/>
      <c r="F114" s="317"/>
      <c r="G114" s="317"/>
      <c r="H114" s="317"/>
      <c r="I114" s="318"/>
      <c r="J114" s="18">
        <f>SUM(J111:J113)</f>
        <v>0</v>
      </c>
      <c r="K114" s="18">
        <f>SUM(K111:K113)</f>
        <v>0</v>
      </c>
      <c r="L114" s="18">
        <f>SUM(L111:L113)</f>
        <v>0</v>
      </c>
    </row>
    <row r="115" spans="1:12" ht="22.5" customHeight="1" x14ac:dyDescent="0.25">
      <c r="A115" s="23" t="s">
        <v>17</v>
      </c>
      <c r="B115" s="112"/>
      <c r="C115" s="113"/>
      <c r="D115" s="113"/>
      <c r="E115" s="113"/>
      <c r="F115" s="113"/>
      <c r="G115" s="113"/>
      <c r="H115" s="113"/>
      <c r="I115" s="113"/>
      <c r="J115" s="21"/>
      <c r="K115" s="21"/>
      <c r="L115" s="22"/>
    </row>
    <row r="116" spans="1:12" ht="200.1" customHeight="1" x14ac:dyDescent="0.25">
      <c r="A116" s="215"/>
      <c r="B116" s="216"/>
      <c r="C116" s="216"/>
      <c r="D116" s="216"/>
      <c r="E116" s="216"/>
      <c r="F116" s="216"/>
      <c r="G116" s="216"/>
      <c r="H116" s="216"/>
      <c r="I116" s="216"/>
      <c r="J116" s="216"/>
      <c r="K116" s="216"/>
      <c r="L116" s="217"/>
    </row>
    <row r="117" spans="1:12" ht="16.5" hidden="1" customHeight="1" x14ac:dyDescent="0.25">
      <c r="A117" s="218"/>
      <c r="B117" s="219"/>
      <c r="C117" s="219"/>
      <c r="D117" s="219"/>
      <c r="E117" s="219"/>
      <c r="F117" s="219"/>
      <c r="G117" s="219"/>
      <c r="H117" s="219"/>
      <c r="I117" s="219"/>
      <c r="J117" s="219"/>
      <c r="K117" s="219"/>
      <c r="L117" s="220"/>
    </row>
    <row r="118" spans="1:12" x14ac:dyDescent="0.25">
      <c r="A118" s="94" t="s">
        <v>274</v>
      </c>
      <c r="B118" s="95"/>
      <c r="C118" s="95"/>
      <c r="D118" s="95"/>
      <c r="E118" s="95"/>
      <c r="F118" s="95"/>
      <c r="G118" s="95"/>
      <c r="H118" s="95"/>
      <c r="I118" s="95"/>
      <c r="J118" s="95"/>
      <c r="K118" s="95"/>
      <c r="L118" s="96"/>
    </row>
    <row r="119" spans="1:12" ht="13.9" customHeight="1" x14ac:dyDescent="0.25">
      <c r="A119" s="277" t="s">
        <v>36</v>
      </c>
      <c r="B119" s="279"/>
      <c r="C119" s="278" t="s">
        <v>2</v>
      </c>
      <c r="D119" s="278"/>
      <c r="E119" s="278"/>
      <c r="F119" s="278"/>
      <c r="G119" s="278"/>
      <c r="H119" s="278"/>
      <c r="I119" s="278"/>
      <c r="J119" s="278"/>
      <c r="K119" s="278"/>
      <c r="L119" s="279"/>
    </row>
    <row r="120" spans="1:12" ht="40.9" customHeight="1" x14ac:dyDescent="0.25">
      <c r="A120" s="274" t="s">
        <v>194</v>
      </c>
      <c r="B120" s="276"/>
      <c r="C120" s="275" t="s">
        <v>195</v>
      </c>
      <c r="D120" s="275"/>
      <c r="E120" s="275"/>
      <c r="F120" s="275"/>
      <c r="G120" s="275"/>
      <c r="H120" s="275"/>
      <c r="I120" s="275"/>
      <c r="J120" s="275"/>
      <c r="K120" s="275"/>
      <c r="L120" s="276"/>
    </row>
    <row r="121" spans="1:12" ht="26.45" customHeight="1" x14ac:dyDescent="0.25">
      <c r="A121" s="87"/>
      <c r="B121" s="88"/>
      <c r="C121" s="369" t="s">
        <v>192</v>
      </c>
      <c r="D121" s="370"/>
      <c r="E121" s="398" t="s">
        <v>184</v>
      </c>
      <c r="F121" s="299" t="s">
        <v>21</v>
      </c>
      <c r="G121" s="300"/>
      <c r="H121" s="299" t="s">
        <v>193</v>
      </c>
      <c r="I121" s="301"/>
      <c r="J121" s="283" t="s">
        <v>49</v>
      </c>
      <c r="K121" s="385" t="s">
        <v>47</v>
      </c>
      <c r="L121" s="283" t="s">
        <v>39</v>
      </c>
    </row>
    <row r="122" spans="1:12" ht="26.45" customHeight="1" x14ac:dyDescent="0.25">
      <c r="A122" s="41"/>
      <c r="B122" s="39"/>
      <c r="C122" s="371"/>
      <c r="D122" s="372"/>
      <c r="E122" s="399"/>
      <c r="F122" s="302"/>
      <c r="G122" s="303"/>
      <c r="H122" s="302"/>
      <c r="I122" s="304"/>
      <c r="J122" s="284"/>
      <c r="K122" s="386"/>
      <c r="L122" s="284"/>
    </row>
    <row r="123" spans="1:12" ht="18" hidden="1" customHeight="1" x14ac:dyDescent="0.25">
      <c r="A123" s="290"/>
      <c r="B123" s="291"/>
      <c r="C123" s="288"/>
      <c r="D123" s="289"/>
      <c r="E123" s="28"/>
      <c r="F123" s="335"/>
      <c r="G123" s="336"/>
      <c r="H123" s="396"/>
      <c r="I123" s="397"/>
      <c r="J123" s="82">
        <f>CEILING(C123*F123*H123,1)</f>
        <v>0</v>
      </c>
      <c r="K123" s="27"/>
      <c r="L123" s="18">
        <f>IF(J123-K123&lt;0,0,J123-K123)</f>
        <v>0</v>
      </c>
    </row>
    <row r="124" spans="1:12" ht="30" customHeight="1" x14ac:dyDescent="0.25">
      <c r="A124" s="290"/>
      <c r="B124" s="291"/>
      <c r="C124" s="288"/>
      <c r="D124" s="289"/>
      <c r="E124" s="28"/>
      <c r="F124" s="335"/>
      <c r="G124" s="336"/>
      <c r="H124" s="396"/>
      <c r="I124" s="397"/>
      <c r="J124" s="82">
        <f>CEILING(C124*F124*H124,1)</f>
        <v>0</v>
      </c>
      <c r="K124" s="27"/>
      <c r="L124" s="18">
        <f>IF(J124-K124&lt;0,0,J124-K124)</f>
        <v>0</v>
      </c>
    </row>
    <row r="125" spans="1:12" ht="19.899999999999999" hidden="1" customHeight="1" x14ac:dyDescent="0.25">
      <c r="A125" s="290"/>
      <c r="B125" s="291"/>
      <c r="C125" s="288"/>
      <c r="D125" s="289"/>
      <c r="E125" s="28"/>
      <c r="F125" s="335"/>
      <c r="G125" s="336"/>
      <c r="H125" s="396"/>
      <c r="I125" s="397"/>
      <c r="J125" s="82">
        <f>CEILING(C125*F125*H125,1)</f>
        <v>0</v>
      </c>
      <c r="K125" s="30"/>
      <c r="L125" s="18">
        <f>IF(J125-K125&lt;0,0,J125-K125)</f>
        <v>0</v>
      </c>
    </row>
    <row r="126" spans="1:12" s="126" customFormat="1" ht="14.45" customHeight="1" x14ac:dyDescent="0.25">
      <c r="A126" s="280" t="s">
        <v>41</v>
      </c>
      <c r="B126" s="281"/>
      <c r="C126" s="281"/>
      <c r="D126" s="281"/>
      <c r="E126" s="281"/>
      <c r="F126" s="281"/>
      <c r="G126" s="281"/>
      <c r="H126" s="281"/>
      <c r="I126" s="282"/>
      <c r="J126" s="125">
        <f>SUM(J123:J125)</f>
        <v>0</v>
      </c>
      <c r="K126" s="125">
        <f>SUM(K123:K125)</f>
        <v>0</v>
      </c>
      <c r="L126" s="125">
        <f>SUM(L123:L125)</f>
        <v>0</v>
      </c>
    </row>
    <row r="127" spans="1:12" ht="23.45" customHeight="1" x14ac:dyDescent="0.25">
      <c r="A127" s="23" t="s">
        <v>17</v>
      </c>
      <c r="B127" s="112"/>
      <c r="C127" s="113"/>
      <c r="D127" s="113"/>
      <c r="E127" s="113"/>
      <c r="F127" s="113"/>
      <c r="G127" s="113"/>
      <c r="H127" s="113"/>
      <c r="I127" s="113"/>
      <c r="J127" s="21"/>
      <c r="K127" s="21"/>
      <c r="L127" s="22"/>
    </row>
    <row r="128" spans="1:12" ht="199.9" customHeight="1" x14ac:dyDescent="0.25">
      <c r="A128" s="215"/>
      <c r="B128" s="216"/>
      <c r="C128" s="216"/>
      <c r="D128" s="216"/>
      <c r="E128" s="216"/>
      <c r="F128" s="216"/>
      <c r="G128" s="216"/>
      <c r="H128" s="216"/>
      <c r="I128" s="216"/>
      <c r="J128" s="216"/>
      <c r="K128" s="216"/>
      <c r="L128" s="217"/>
    </row>
    <row r="129" spans="1:12" ht="14.45" hidden="1" customHeight="1" x14ac:dyDescent="0.25">
      <c r="A129" s="218"/>
      <c r="B129" s="219"/>
      <c r="C129" s="219"/>
      <c r="D129" s="219"/>
      <c r="E129" s="219"/>
      <c r="F129" s="219"/>
      <c r="G129" s="219"/>
      <c r="H129" s="219"/>
      <c r="I129" s="219"/>
      <c r="J129" s="219"/>
      <c r="K129" s="219"/>
      <c r="L129" s="220"/>
    </row>
    <row r="130" spans="1:12" x14ac:dyDescent="0.25">
      <c r="A130" s="94" t="s">
        <v>275</v>
      </c>
      <c r="B130" s="95"/>
      <c r="C130" s="95"/>
      <c r="D130" s="95"/>
      <c r="E130" s="95"/>
      <c r="F130" s="95"/>
      <c r="G130" s="95"/>
      <c r="H130" s="95"/>
      <c r="I130" s="95"/>
      <c r="J130" s="95"/>
      <c r="K130" s="95"/>
      <c r="L130" s="96"/>
    </row>
    <row r="131" spans="1:12" ht="15" customHeight="1" x14ac:dyDescent="0.25">
      <c r="A131" s="277" t="s">
        <v>15</v>
      </c>
      <c r="B131" s="278"/>
      <c r="C131" s="279"/>
      <c r="D131" s="277" t="s">
        <v>2</v>
      </c>
      <c r="E131" s="278"/>
      <c r="F131" s="278"/>
      <c r="G131" s="278"/>
      <c r="H131" s="278"/>
      <c r="I131" s="278"/>
      <c r="J131" s="278"/>
      <c r="K131" s="278"/>
      <c r="L131" s="279"/>
    </row>
    <row r="132" spans="1:12" ht="15" customHeight="1" x14ac:dyDescent="0.25">
      <c r="A132" s="274" t="s">
        <v>56</v>
      </c>
      <c r="B132" s="275"/>
      <c r="C132" s="276"/>
      <c r="D132" s="274" t="s">
        <v>52</v>
      </c>
      <c r="E132" s="275"/>
      <c r="F132" s="275"/>
      <c r="G132" s="275"/>
      <c r="H132" s="275"/>
      <c r="I132" s="275"/>
      <c r="J132" s="275"/>
      <c r="K132" s="275"/>
      <c r="L132" s="276"/>
    </row>
    <row r="133" spans="1:12" ht="25.9" customHeight="1" x14ac:dyDescent="0.25">
      <c r="A133" s="319"/>
      <c r="B133" s="320"/>
      <c r="C133" s="349"/>
      <c r="D133" s="348" t="s">
        <v>57</v>
      </c>
      <c r="E133" s="348"/>
      <c r="F133" s="299" t="s">
        <v>61</v>
      </c>
      <c r="G133" s="300"/>
      <c r="H133" s="300"/>
      <c r="I133" s="301"/>
      <c r="J133" s="283" t="s">
        <v>49</v>
      </c>
      <c r="K133" s="385" t="s">
        <v>47</v>
      </c>
      <c r="L133" s="283" t="s">
        <v>39</v>
      </c>
    </row>
    <row r="134" spans="1:12" ht="31.5" customHeight="1" x14ac:dyDescent="0.25">
      <c r="A134" s="321"/>
      <c r="B134" s="322"/>
      <c r="C134" s="350"/>
      <c r="D134" s="348"/>
      <c r="E134" s="348"/>
      <c r="F134" s="302"/>
      <c r="G134" s="303"/>
      <c r="H134" s="303"/>
      <c r="I134" s="304"/>
      <c r="J134" s="284"/>
      <c r="K134" s="386"/>
      <c r="L134" s="284"/>
    </row>
    <row r="135" spans="1:12" ht="31.5" hidden="1" customHeight="1" x14ac:dyDescent="0.25">
      <c r="A135" s="290"/>
      <c r="B135" s="326"/>
      <c r="C135" s="291"/>
      <c r="D135" s="383"/>
      <c r="E135" s="383"/>
      <c r="F135" s="387"/>
      <c r="G135" s="388"/>
      <c r="H135" s="388"/>
      <c r="I135" s="389"/>
      <c r="J135" s="18">
        <f>CEILING(D135*F135,1)</f>
        <v>0</v>
      </c>
      <c r="K135" s="27"/>
      <c r="L135" s="18">
        <f>IF(J135-K135&lt;0,0,J135-K135)</f>
        <v>0</v>
      </c>
    </row>
    <row r="136" spans="1:12" ht="31.5" customHeight="1" x14ac:dyDescent="0.25">
      <c r="A136" s="290"/>
      <c r="B136" s="326"/>
      <c r="C136" s="291"/>
      <c r="D136" s="383"/>
      <c r="E136" s="383"/>
      <c r="F136" s="387"/>
      <c r="G136" s="388"/>
      <c r="H136" s="388"/>
      <c r="I136" s="389"/>
      <c r="J136" s="18">
        <f>CEILING(D136*F136,1)</f>
        <v>0</v>
      </c>
      <c r="K136" s="27"/>
      <c r="L136" s="18">
        <f>IF(J136-K136&lt;0,0,J136-K136)</f>
        <v>0</v>
      </c>
    </row>
    <row r="137" spans="1:12" hidden="1" x14ac:dyDescent="0.25">
      <c r="A137" s="393"/>
      <c r="B137" s="394"/>
      <c r="C137" s="395"/>
      <c r="D137" s="384"/>
      <c r="E137" s="384"/>
      <c r="F137" s="390"/>
      <c r="G137" s="391"/>
      <c r="H137" s="391"/>
      <c r="I137" s="392"/>
      <c r="J137" s="18">
        <f>CEILING(D137*F137,1)</f>
        <v>0</v>
      </c>
      <c r="K137" s="30"/>
      <c r="L137" s="18">
        <f>IF(J137-K137&lt;0,0,J137-K137)</f>
        <v>0</v>
      </c>
    </row>
    <row r="138" spans="1:12" s="126" customFormat="1" ht="14.45" customHeight="1" x14ac:dyDescent="0.25">
      <c r="A138" s="280" t="s">
        <v>41</v>
      </c>
      <c r="B138" s="281"/>
      <c r="C138" s="281"/>
      <c r="D138" s="281"/>
      <c r="E138" s="281"/>
      <c r="F138" s="281"/>
      <c r="G138" s="281"/>
      <c r="H138" s="281"/>
      <c r="I138" s="282"/>
      <c r="J138" s="125">
        <f>SUM(J135:J137)</f>
        <v>0</v>
      </c>
      <c r="K138" s="125">
        <f>SUM(K135:K137)</f>
        <v>0</v>
      </c>
      <c r="L138" s="125">
        <f>SUM(L135:L137)</f>
        <v>0</v>
      </c>
    </row>
    <row r="139" spans="1:12" ht="25.9" customHeight="1" x14ac:dyDescent="0.25">
      <c r="A139" s="23" t="s">
        <v>17</v>
      </c>
      <c r="B139" s="112"/>
      <c r="C139" s="113"/>
      <c r="D139" s="113"/>
      <c r="E139" s="113"/>
      <c r="F139" s="113"/>
      <c r="G139" s="113"/>
      <c r="H139" s="113"/>
      <c r="I139" s="113"/>
      <c r="J139" s="21"/>
      <c r="K139" s="21"/>
      <c r="L139" s="22"/>
    </row>
    <row r="140" spans="1:12" ht="199.9" customHeight="1" x14ac:dyDescent="0.25">
      <c r="A140" s="215"/>
      <c r="B140" s="216"/>
      <c r="C140" s="216"/>
      <c r="D140" s="216"/>
      <c r="E140" s="216"/>
      <c r="F140" s="216"/>
      <c r="G140" s="216"/>
      <c r="H140" s="216"/>
      <c r="I140" s="216"/>
      <c r="J140" s="216"/>
      <c r="K140" s="216"/>
      <c r="L140" s="217"/>
    </row>
    <row r="141" spans="1:12" ht="14.45" hidden="1" customHeight="1" x14ac:dyDescent="0.25">
      <c r="A141" s="218"/>
      <c r="B141" s="219"/>
      <c r="C141" s="219"/>
      <c r="D141" s="219"/>
      <c r="E141" s="219"/>
      <c r="F141" s="219"/>
      <c r="G141" s="219"/>
      <c r="H141" s="219"/>
      <c r="I141" s="219"/>
      <c r="J141" s="219"/>
      <c r="K141" s="219"/>
      <c r="L141" s="220"/>
    </row>
  </sheetData>
  <sheetProtection algorithmName="SHA-512" hashValue="P/VPs27D03Y+X/8sxFD/ICknnbAMYN8Si3RQwy5kMvpVHXW8t1gO82x91uTZH0E46lUjpioQ6ldbjPnmRGsosw==" saltValue="K4yUtwuxpmavRNVV13pDEA==" spinCount="100000" sheet="1" objects="1" scenarios="1" selectLockedCells="1"/>
  <protectedRanges>
    <protectedRange sqref="K102:K104 C123:I125 K123:K125 A9:K11 J21:K23 J33:K35 J45:K47 J57:K59 J69:K71 K81:K83 J135:K137" name="Personnel"/>
    <protectedRange sqref="I111:K113 I90:K92" name="Personnel_2"/>
  </protectedRanges>
  <dataConsolidate/>
  <mergeCells count="259">
    <mergeCell ref="A137:C137"/>
    <mergeCell ref="D137:E137"/>
    <mergeCell ref="F137:I137"/>
    <mergeCell ref="A138:I138"/>
    <mergeCell ref="A140:L141"/>
    <mergeCell ref="A135:C135"/>
    <mergeCell ref="D135:E135"/>
    <mergeCell ref="F135:I135"/>
    <mergeCell ref="A136:C136"/>
    <mergeCell ref="D136:E136"/>
    <mergeCell ref="F136:I136"/>
    <mergeCell ref="A131:C131"/>
    <mergeCell ref="D131:L131"/>
    <mergeCell ref="A132:C132"/>
    <mergeCell ref="D132:L132"/>
    <mergeCell ref="A133:C134"/>
    <mergeCell ref="D133:E134"/>
    <mergeCell ref="F133:I134"/>
    <mergeCell ref="J133:J134"/>
    <mergeCell ref="K133:K134"/>
    <mergeCell ref="L133:L134"/>
    <mergeCell ref="A125:B125"/>
    <mergeCell ref="C125:D125"/>
    <mergeCell ref="F125:G125"/>
    <mergeCell ref="H125:I125"/>
    <mergeCell ref="A126:I126"/>
    <mergeCell ref="A128:L129"/>
    <mergeCell ref="L121:L122"/>
    <mergeCell ref="A123:B123"/>
    <mergeCell ref="C123:D123"/>
    <mergeCell ref="F123:G123"/>
    <mergeCell ref="H123:I123"/>
    <mergeCell ref="A124:B124"/>
    <mergeCell ref="C124:D124"/>
    <mergeCell ref="F124:G124"/>
    <mergeCell ref="H124:I124"/>
    <mergeCell ref="C121:D122"/>
    <mergeCell ref="E121:E122"/>
    <mergeCell ref="F121:G122"/>
    <mergeCell ref="H121:I122"/>
    <mergeCell ref="J121:J122"/>
    <mergeCell ref="K121:K122"/>
    <mergeCell ref="A114:I114"/>
    <mergeCell ref="A116:L117"/>
    <mergeCell ref="A119:B119"/>
    <mergeCell ref="C119:L119"/>
    <mergeCell ref="A120:B120"/>
    <mergeCell ref="C120:L120"/>
    <mergeCell ref="B111:C111"/>
    <mergeCell ref="D111:F111"/>
    <mergeCell ref="B112:C112"/>
    <mergeCell ref="D112:F112"/>
    <mergeCell ref="B113:C113"/>
    <mergeCell ref="D113:F113"/>
    <mergeCell ref="B108:C108"/>
    <mergeCell ref="D108:F108"/>
    <mergeCell ref="G108:L108"/>
    <mergeCell ref="A109:F110"/>
    <mergeCell ref="G109:G110"/>
    <mergeCell ref="H109:H110"/>
    <mergeCell ref="I109:I110"/>
    <mergeCell ref="J109:J110"/>
    <mergeCell ref="K109:K110"/>
    <mergeCell ref="L109:L110"/>
    <mergeCell ref="A104:B104"/>
    <mergeCell ref="C104:G104"/>
    <mergeCell ref="H104:I104"/>
    <mergeCell ref="A105:I105"/>
    <mergeCell ref="A106:B106"/>
    <mergeCell ref="B107:C107"/>
    <mergeCell ref="D107:F107"/>
    <mergeCell ref="G107:L107"/>
    <mergeCell ref="L100:L101"/>
    <mergeCell ref="A102:B102"/>
    <mergeCell ref="C102:G102"/>
    <mergeCell ref="H102:I102"/>
    <mergeCell ref="A103:B103"/>
    <mergeCell ref="C103:G103"/>
    <mergeCell ref="H103:I103"/>
    <mergeCell ref="A99:B99"/>
    <mergeCell ref="C99:G99"/>
    <mergeCell ref="H99:I99"/>
    <mergeCell ref="A100:B101"/>
    <mergeCell ref="J100:J101"/>
    <mergeCell ref="K100:K101"/>
    <mergeCell ref="A93:I93"/>
    <mergeCell ref="A95:L96"/>
    <mergeCell ref="A97:B97"/>
    <mergeCell ref="A98:B98"/>
    <mergeCell ref="C98:G98"/>
    <mergeCell ref="H98:I98"/>
    <mergeCell ref="L88:L89"/>
    <mergeCell ref="B90:C90"/>
    <mergeCell ref="D90:F90"/>
    <mergeCell ref="B91:C91"/>
    <mergeCell ref="D91:F91"/>
    <mergeCell ref="B92:C92"/>
    <mergeCell ref="D92:F92"/>
    <mergeCell ref="A88:F89"/>
    <mergeCell ref="G88:G89"/>
    <mergeCell ref="H88:H89"/>
    <mergeCell ref="I88:I89"/>
    <mergeCell ref="J88:J89"/>
    <mergeCell ref="K88:K89"/>
    <mergeCell ref="A84:I84"/>
    <mergeCell ref="A85:B85"/>
    <mergeCell ref="B86:C86"/>
    <mergeCell ref="D86:F86"/>
    <mergeCell ref="G86:L86"/>
    <mergeCell ref="B87:C87"/>
    <mergeCell ref="D87:F87"/>
    <mergeCell ref="G87:L87"/>
    <mergeCell ref="A82:B82"/>
    <mergeCell ref="C82:G82"/>
    <mergeCell ref="H82:I82"/>
    <mergeCell ref="A83:B83"/>
    <mergeCell ref="C83:G83"/>
    <mergeCell ref="H83:I83"/>
    <mergeCell ref="J79:J80"/>
    <mergeCell ref="K79:K80"/>
    <mergeCell ref="L79:L80"/>
    <mergeCell ref="A81:B81"/>
    <mergeCell ref="C81:G81"/>
    <mergeCell ref="H81:I81"/>
    <mergeCell ref="A77:B77"/>
    <mergeCell ref="C77:G77"/>
    <mergeCell ref="H77:I77"/>
    <mergeCell ref="J77:L78"/>
    <mergeCell ref="A78:B78"/>
    <mergeCell ref="C78:G78"/>
    <mergeCell ref="H78:I78"/>
    <mergeCell ref="B71:C71"/>
    <mergeCell ref="D71:E71"/>
    <mergeCell ref="F71:I71"/>
    <mergeCell ref="A72:I72"/>
    <mergeCell ref="A74:L75"/>
    <mergeCell ref="A76:B76"/>
    <mergeCell ref="B69:C69"/>
    <mergeCell ref="D69:E69"/>
    <mergeCell ref="F69:I69"/>
    <mergeCell ref="B70:C70"/>
    <mergeCell ref="D70:E70"/>
    <mergeCell ref="F70:I70"/>
    <mergeCell ref="B66:C66"/>
    <mergeCell ref="D66:L66"/>
    <mergeCell ref="A67:C68"/>
    <mergeCell ref="D67:E68"/>
    <mergeCell ref="F67:I68"/>
    <mergeCell ref="J67:J68"/>
    <mergeCell ref="K67:K68"/>
    <mergeCell ref="L67:L68"/>
    <mergeCell ref="A59:C59"/>
    <mergeCell ref="D59:E59"/>
    <mergeCell ref="F59:I59"/>
    <mergeCell ref="A60:I60"/>
    <mergeCell ref="A62:L63"/>
    <mergeCell ref="B65:C65"/>
    <mergeCell ref="D65:L65"/>
    <mergeCell ref="A57:C57"/>
    <mergeCell ref="D57:E57"/>
    <mergeCell ref="F57:I57"/>
    <mergeCell ref="A58:C58"/>
    <mergeCell ref="D58:E58"/>
    <mergeCell ref="F58:I58"/>
    <mergeCell ref="A54:C54"/>
    <mergeCell ref="D54:L54"/>
    <mergeCell ref="A55:C56"/>
    <mergeCell ref="D55:E56"/>
    <mergeCell ref="F55:I56"/>
    <mergeCell ref="J55:J56"/>
    <mergeCell ref="K55:K56"/>
    <mergeCell ref="L55:L56"/>
    <mergeCell ref="A47:C47"/>
    <mergeCell ref="D47:E47"/>
    <mergeCell ref="F47:I47"/>
    <mergeCell ref="A48:I48"/>
    <mergeCell ref="A50:L51"/>
    <mergeCell ref="A53:C53"/>
    <mergeCell ref="D53:L53"/>
    <mergeCell ref="A45:C45"/>
    <mergeCell ref="D45:E45"/>
    <mergeCell ref="F45:I45"/>
    <mergeCell ref="A46:C46"/>
    <mergeCell ref="D46:E46"/>
    <mergeCell ref="F46:I46"/>
    <mergeCell ref="A42:C42"/>
    <mergeCell ref="D42:L42"/>
    <mergeCell ref="A43:C44"/>
    <mergeCell ref="D43:E44"/>
    <mergeCell ref="F43:I44"/>
    <mergeCell ref="J43:J44"/>
    <mergeCell ref="K43:K44"/>
    <mergeCell ref="L43:L44"/>
    <mergeCell ref="B33:C33"/>
    <mergeCell ref="B34:C34"/>
    <mergeCell ref="B35:C35"/>
    <mergeCell ref="A36:I36"/>
    <mergeCell ref="A38:L39"/>
    <mergeCell ref="A41:C41"/>
    <mergeCell ref="D41:L41"/>
    <mergeCell ref="B30:C30"/>
    <mergeCell ref="F30:L30"/>
    <mergeCell ref="A31:E32"/>
    <mergeCell ref="F31:F32"/>
    <mergeCell ref="G31:G32"/>
    <mergeCell ref="H31:H32"/>
    <mergeCell ref="I31:I32"/>
    <mergeCell ref="J31:J32"/>
    <mergeCell ref="K31:K32"/>
    <mergeCell ref="L31:L32"/>
    <mergeCell ref="A23:C23"/>
    <mergeCell ref="D23:E23"/>
    <mergeCell ref="F23:I23"/>
    <mergeCell ref="A24:I24"/>
    <mergeCell ref="A26:L27"/>
    <mergeCell ref="B29:C29"/>
    <mergeCell ref="F29:L29"/>
    <mergeCell ref="A21:C21"/>
    <mergeCell ref="D21:E21"/>
    <mergeCell ref="F21:I21"/>
    <mergeCell ref="A22:C22"/>
    <mergeCell ref="D22:E22"/>
    <mergeCell ref="F22:I22"/>
    <mergeCell ref="A18:C18"/>
    <mergeCell ref="D18:L18"/>
    <mergeCell ref="A19:C20"/>
    <mergeCell ref="D19:E20"/>
    <mergeCell ref="F19:I20"/>
    <mergeCell ref="J19:J20"/>
    <mergeCell ref="K19:K20"/>
    <mergeCell ref="L19:L20"/>
    <mergeCell ref="C11:D11"/>
    <mergeCell ref="F11:G11"/>
    <mergeCell ref="H11:I11"/>
    <mergeCell ref="A12:I12"/>
    <mergeCell ref="A14:L15"/>
    <mergeCell ref="A17:C17"/>
    <mergeCell ref="D17:L17"/>
    <mergeCell ref="C10:D10"/>
    <mergeCell ref="F10:G10"/>
    <mergeCell ref="H10:I10"/>
    <mergeCell ref="C6:L6"/>
    <mergeCell ref="A7:B8"/>
    <mergeCell ref="C7:D8"/>
    <mergeCell ref="E7:E8"/>
    <mergeCell ref="F7:G8"/>
    <mergeCell ref="H7:I8"/>
    <mergeCell ref="J7:J8"/>
    <mergeCell ref="K7:K8"/>
    <mergeCell ref="L7:L8"/>
    <mergeCell ref="A1:F1"/>
    <mergeCell ref="H1:L1"/>
    <mergeCell ref="A2:J2"/>
    <mergeCell ref="K2:L3"/>
    <mergeCell ref="A3:B3"/>
    <mergeCell ref="C5:L5"/>
    <mergeCell ref="C9:D9"/>
    <mergeCell ref="F9:G9"/>
    <mergeCell ref="H9:I9"/>
  </mergeCells>
  <conditionalFormatting sqref="B130:C130 B118:L118 A130:A133 B40:C40 A40:A43 B16:C16 D16:L18 A16:A19 B13:L13 C31:C32 D40:IX42 C76:L76 A1:L1 C9 C7 B11 E7:H7 E8:G8 D20:E20 D19:F19 J19:L21 D32:H32 J32:IX32 J36:IX36 D49:IX54 D43:F43 D44:E44 D61:IX66 D55:F55 D56:E56 B61:C64 B49:C52 D67:F67 D68:E68 B71 J79:L81 D130:L132 J104:L104 A126 J121:L121 J126:L126 M76:IX81 A97:A98 A100 D133:F133 D134:E134 J133:L135 M129:IX135 A11:A14 J7:L9 E11:H11 J11:L12 A35:A36 B35 J137:L138 A102:A104 M11:IX21 A37:XFD39 C25:C28 D25:IX31 B25:B33 B139:L63399 M137:IX63398 M126:XFD128 A127:L129 M115:IX122 A115:A116 M84:IX85 G88:L88 A88 G92:L92 M92:IX103 L93 G111:IX112 A111:B112 D111:D112 A118:A124 J123:IX124 C123:C124 E123:H124 A4:B9 A2 C4:L4 M1:IX9 E9:H9 D21:F23 J22:IX24 A21:A33 D33:IX35 A34:B34 A45:A55 D45:F47 J43:IX48 A57:A67 D57:F59 J55:IX60 J67:IX72 D69:F71 J82:IX83 A81:A83 J136:IX136 D135:F137 A135:A63399 B73:IX75 A69:A79 G90:IX91 A90:B91 D90:D91">
    <cfRule type="cellIs" dxfId="508" priority="77" stopIfTrue="1" operator="lessThan">
      <formula>0</formula>
    </cfRule>
    <cfRule type="containsErrors" dxfId="507" priority="78" stopIfTrue="1">
      <formula>ISERROR(A1)</formula>
    </cfRule>
  </conditionalFormatting>
  <conditionalFormatting sqref="L11 J11 L102:L104 J111:J112 L111:L112 L123:L124 J9 L9 J21:J23 L21:L23 L33:L35 J33:J35 J45:J47 L45:L47 J57:J59 L57:L59 J69:J71 L69:L71 L81:L83 J135:J137 L135:L137 J90:J92 L90:L92">
    <cfRule type="containsBlanks" dxfId="506" priority="76" stopIfTrue="1">
      <formula>LEN(TRIM(J9))=0</formula>
    </cfRule>
  </conditionalFormatting>
  <conditionalFormatting sqref="C97:L97 J100:L103">
    <cfRule type="cellIs" dxfId="505" priority="74" stopIfTrue="1" operator="lessThan">
      <formula>0</formula>
    </cfRule>
    <cfRule type="containsErrors" dxfId="504" priority="75" stopIfTrue="1">
      <formula>ISERROR(C97)</formula>
    </cfRule>
  </conditionalFormatting>
  <conditionalFormatting sqref="M104:IX104">
    <cfRule type="cellIs" dxfId="503" priority="72" stopIfTrue="1" operator="lessThan">
      <formula>0</formula>
    </cfRule>
    <cfRule type="containsErrors" dxfId="502" priority="73" stopIfTrue="1">
      <formula>ISERROR(M104)</formula>
    </cfRule>
  </conditionalFormatting>
  <conditionalFormatting sqref="M105:IX105">
    <cfRule type="cellIs" dxfId="501" priority="68" stopIfTrue="1" operator="lessThan">
      <formula>0</formula>
    </cfRule>
    <cfRule type="containsErrors" dxfId="500" priority="69" stopIfTrue="1">
      <formula>ISERROR(M105)</formula>
    </cfRule>
  </conditionalFormatting>
  <conditionalFormatting sqref="J84:L85 A84:A85">
    <cfRule type="cellIs" dxfId="499" priority="70" stopIfTrue="1" operator="lessThan">
      <formula>0</formula>
    </cfRule>
    <cfRule type="containsErrors" dxfId="498" priority="71" stopIfTrue="1">
      <formula>ISERROR(A84)</formula>
    </cfRule>
  </conditionalFormatting>
  <conditionalFormatting sqref="J105:L105 A105">
    <cfRule type="cellIs" dxfId="497" priority="66" stopIfTrue="1" operator="lessThan">
      <formula>0</formula>
    </cfRule>
    <cfRule type="containsErrors" dxfId="496" priority="67" stopIfTrue="1">
      <formula>ISERROR(A105)</formula>
    </cfRule>
  </conditionalFormatting>
  <conditionalFormatting sqref="C125 E125:H125">
    <cfRule type="cellIs" dxfId="495" priority="59" stopIfTrue="1" operator="lessThan">
      <formula>0</formula>
    </cfRule>
    <cfRule type="containsErrors" dxfId="494" priority="60" stopIfTrue="1">
      <formula>ISERROR(C125)</formula>
    </cfRule>
  </conditionalFormatting>
  <conditionalFormatting sqref="C121 E121:H121 E122:G122">
    <cfRule type="cellIs" dxfId="493" priority="64" stopIfTrue="1" operator="lessThan">
      <formula>0</formula>
    </cfRule>
    <cfRule type="containsErrors" dxfId="492" priority="65" stopIfTrue="1">
      <formula>ISERROR(C121)</formula>
    </cfRule>
  </conditionalFormatting>
  <conditionalFormatting sqref="A125 K125:IX125">
    <cfRule type="cellIs" dxfId="491" priority="62" stopIfTrue="1" operator="lessThan">
      <formula>0</formula>
    </cfRule>
    <cfRule type="containsErrors" dxfId="490" priority="63" stopIfTrue="1">
      <formula>ISERROR(A125)</formula>
    </cfRule>
  </conditionalFormatting>
  <conditionalFormatting sqref="L125">
    <cfRule type="containsBlanks" dxfId="489" priority="61" stopIfTrue="1">
      <formula>LEN(TRIM(L125))=0</formula>
    </cfRule>
  </conditionalFormatting>
  <conditionalFormatting sqref="J125">
    <cfRule type="cellIs" dxfId="488" priority="57" stopIfTrue="1" operator="lessThan">
      <formula>0</formula>
    </cfRule>
    <cfRule type="containsErrors" dxfId="487" priority="58" stopIfTrue="1">
      <formula>ISERROR(J125)</formula>
    </cfRule>
  </conditionalFormatting>
  <conditionalFormatting sqref="A99">
    <cfRule type="cellIs" dxfId="486" priority="55" stopIfTrue="1" operator="lessThan">
      <formula>0</formula>
    </cfRule>
    <cfRule type="containsErrors" dxfId="485" priority="56" stopIfTrue="1">
      <formula>ISERROR(A99)</formula>
    </cfRule>
  </conditionalFormatting>
  <conditionalFormatting sqref="A94:A95 B94:L94">
    <cfRule type="cellIs" dxfId="484" priority="53" stopIfTrue="1" operator="lessThan">
      <formula>0</formula>
    </cfRule>
    <cfRule type="containsErrors" dxfId="483" priority="54" stopIfTrue="1">
      <formula>ISERROR(A94)</formula>
    </cfRule>
  </conditionalFormatting>
  <conditionalFormatting sqref="B115:L115">
    <cfRule type="cellIs" dxfId="482" priority="51" stopIfTrue="1" operator="lessThan">
      <formula>0</formula>
    </cfRule>
    <cfRule type="containsErrors" dxfId="481" priority="52" stopIfTrue="1">
      <formula>ISERROR(B115)</formula>
    </cfRule>
  </conditionalFormatting>
  <conditionalFormatting sqref="C11">
    <cfRule type="cellIs" dxfId="480" priority="49" stopIfTrue="1" operator="lessThan">
      <formula>0</formula>
    </cfRule>
    <cfRule type="containsErrors" dxfId="479" priority="50" stopIfTrue="1">
      <formula>ISERROR(C11)</formula>
    </cfRule>
  </conditionalFormatting>
  <conditionalFormatting sqref="A10:C10 J10:IX10 E10:H10">
    <cfRule type="cellIs" dxfId="478" priority="47" stopIfTrue="1" operator="lessThan">
      <formula>0</formula>
    </cfRule>
    <cfRule type="containsErrors" dxfId="477" priority="48" stopIfTrue="1">
      <formula>ISERROR(A10)</formula>
    </cfRule>
  </conditionalFormatting>
  <conditionalFormatting sqref="J10 L10">
    <cfRule type="containsBlanks" dxfId="476" priority="46" stopIfTrue="1">
      <formula>LEN(TRIM(J10))=0</formula>
    </cfRule>
  </conditionalFormatting>
  <conditionalFormatting sqref="M89:IX89">
    <cfRule type="cellIs" dxfId="475" priority="44" stopIfTrue="1" operator="lessThan">
      <formula>0</formula>
    </cfRule>
    <cfRule type="containsErrors" dxfId="474" priority="45" stopIfTrue="1">
      <formula>ISERROR(M89)</formula>
    </cfRule>
  </conditionalFormatting>
  <conditionalFormatting sqref="M86:IX86">
    <cfRule type="cellIs" dxfId="473" priority="38" stopIfTrue="1" operator="lessThan">
      <formula>0</formula>
    </cfRule>
    <cfRule type="containsErrors" dxfId="472" priority="39" stopIfTrue="1">
      <formula>ISERROR(M86)</formula>
    </cfRule>
  </conditionalFormatting>
  <conditionalFormatting sqref="G86">
    <cfRule type="cellIs" dxfId="471" priority="31" stopIfTrue="1" operator="lessThan">
      <formula>0</formula>
    </cfRule>
    <cfRule type="containsErrors" dxfId="470" priority="32" stopIfTrue="1">
      <formula>ISERROR(G86)</formula>
    </cfRule>
  </conditionalFormatting>
  <conditionalFormatting sqref="M87:IX88">
    <cfRule type="cellIs" dxfId="469" priority="42" stopIfTrue="1" operator="lessThan">
      <formula>0</formula>
    </cfRule>
    <cfRule type="containsErrors" dxfId="468" priority="43" stopIfTrue="1">
      <formula>ISERROR(M87)</formula>
    </cfRule>
  </conditionalFormatting>
  <conditionalFormatting sqref="L88">
    <cfRule type="cellIs" dxfId="467" priority="40" stopIfTrue="1" operator="lessThan">
      <formula>0</formula>
    </cfRule>
    <cfRule type="containsErrors" dxfId="466" priority="41" stopIfTrue="1">
      <formula>ISERROR(L88)</formula>
    </cfRule>
  </conditionalFormatting>
  <conditionalFormatting sqref="L88">
    <cfRule type="containsBlanks" dxfId="465" priority="28" stopIfTrue="1">
      <formula>LEN(TRIM(L88))=0</formula>
    </cfRule>
  </conditionalFormatting>
  <conditionalFormatting sqref="A86:B87 D86:D87">
    <cfRule type="cellIs" dxfId="464" priority="36" stopIfTrue="1" operator="lessThan">
      <formula>0</formula>
    </cfRule>
    <cfRule type="containsErrors" dxfId="463" priority="37" stopIfTrue="1">
      <formula>ISERROR(A86)</formula>
    </cfRule>
  </conditionalFormatting>
  <conditionalFormatting sqref="G89">
    <cfRule type="cellIs" dxfId="462" priority="34" stopIfTrue="1" operator="lessThan">
      <formula>0</formula>
    </cfRule>
    <cfRule type="containsErrors" dxfId="461" priority="35" stopIfTrue="1">
      <formula>ISERROR(G89)</formula>
    </cfRule>
  </conditionalFormatting>
  <conditionalFormatting sqref="K88">
    <cfRule type="containsBlanks" dxfId="460" priority="33" stopIfTrue="1">
      <formula>LEN(TRIM(K88))=0</formula>
    </cfRule>
  </conditionalFormatting>
  <conditionalFormatting sqref="G87">
    <cfRule type="cellIs" dxfId="459" priority="29" stopIfTrue="1" operator="lessThan">
      <formula>0</formula>
    </cfRule>
    <cfRule type="containsErrors" dxfId="458" priority="30" stopIfTrue="1">
      <formula>ISERROR(G87)</formula>
    </cfRule>
  </conditionalFormatting>
  <conditionalFormatting sqref="A93 J93:L93 A92:B92 D92">
    <cfRule type="cellIs" dxfId="457" priority="26" stopIfTrue="1" operator="lessThan">
      <formula>0</formula>
    </cfRule>
    <cfRule type="containsErrors" dxfId="456" priority="27" stopIfTrue="1">
      <formula>ISERROR(A92)</formula>
    </cfRule>
  </conditionalFormatting>
  <conditionalFormatting sqref="M106:IX106 G109:L109 A109 L113:IX114 G113:K113">
    <cfRule type="cellIs" dxfId="455" priority="24" stopIfTrue="1" operator="lessThan">
      <formula>0</formula>
    </cfRule>
    <cfRule type="containsErrors" dxfId="454" priority="25" stopIfTrue="1">
      <formula>ISERROR(A106)</formula>
    </cfRule>
  </conditionalFormatting>
  <conditionalFormatting sqref="J113 L113">
    <cfRule type="containsBlanks" dxfId="453" priority="23" stopIfTrue="1">
      <formula>LEN(TRIM(J113))=0</formula>
    </cfRule>
  </conditionalFormatting>
  <conditionalFormatting sqref="J106:L106 A106">
    <cfRule type="cellIs" dxfId="452" priority="21" stopIfTrue="1" operator="lessThan">
      <formula>0</formula>
    </cfRule>
    <cfRule type="containsErrors" dxfId="451" priority="22" stopIfTrue="1">
      <formula>ISERROR(A106)</formula>
    </cfRule>
  </conditionalFormatting>
  <conditionalFormatting sqref="M110:IX110">
    <cfRule type="cellIs" dxfId="450" priority="19" stopIfTrue="1" operator="lessThan">
      <formula>0</formula>
    </cfRule>
    <cfRule type="containsErrors" dxfId="449" priority="20" stopIfTrue="1">
      <formula>ISERROR(M110)</formula>
    </cfRule>
  </conditionalFormatting>
  <conditionalFormatting sqref="M107:IX107">
    <cfRule type="cellIs" dxfId="448" priority="13" stopIfTrue="1" operator="lessThan">
      <formula>0</formula>
    </cfRule>
    <cfRule type="containsErrors" dxfId="447" priority="14" stopIfTrue="1">
      <formula>ISERROR(M107)</formula>
    </cfRule>
  </conditionalFormatting>
  <conditionalFormatting sqref="G107">
    <cfRule type="cellIs" dxfId="446" priority="6" stopIfTrue="1" operator="lessThan">
      <formula>0</formula>
    </cfRule>
    <cfRule type="containsErrors" dxfId="445" priority="7" stopIfTrue="1">
      <formula>ISERROR(G107)</formula>
    </cfRule>
  </conditionalFormatting>
  <conditionalFormatting sqref="M108:IX109">
    <cfRule type="cellIs" dxfId="444" priority="17" stopIfTrue="1" operator="lessThan">
      <formula>0</formula>
    </cfRule>
    <cfRule type="containsErrors" dxfId="443" priority="18" stopIfTrue="1">
      <formula>ISERROR(M108)</formula>
    </cfRule>
  </conditionalFormatting>
  <conditionalFormatting sqref="L109">
    <cfRule type="cellIs" dxfId="442" priority="15" stopIfTrue="1" operator="lessThan">
      <formula>0</formula>
    </cfRule>
    <cfRule type="containsErrors" dxfId="441" priority="16" stopIfTrue="1">
      <formula>ISERROR(L109)</formula>
    </cfRule>
  </conditionalFormatting>
  <conditionalFormatting sqref="L109">
    <cfRule type="containsBlanks" dxfId="440" priority="3" stopIfTrue="1">
      <formula>LEN(TRIM(L109))=0</formula>
    </cfRule>
  </conditionalFormatting>
  <conditionalFormatting sqref="A107:B108 D107:D108">
    <cfRule type="cellIs" dxfId="439" priority="11" stopIfTrue="1" operator="lessThan">
      <formula>0</formula>
    </cfRule>
    <cfRule type="containsErrors" dxfId="438" priority="12" stopIfTrue="1">
      <formula>ISERROR(A107)</formula>
    </cfRule>
  </conditionalFormatting>
  <conditionalFormatting sqref="G110">
    <cfRule type="cellIs" dxfId="437" priority="9" stopIfTrue="1" operator="lessThan">
      <formula>0</formula>
    </cfRule>
    <cfRule type="containsErrors" dxfId="436" priority="10" stopIfTrue="1">
      <formula>ISERROR(G110)</formula>
    </cfRule>
  </conditionalFormatting>
  <conditionalFormatting sqref="K109">
    <cfRule type="containsBlanks" dxfId="435" priority="8" stopIfTrue="1">
      <formula>LEN(TRIM(K109))=0</formula>
    </cfRule>
  </conditionalFormatting>
  <conditionalFormatting sqref="G108">
    <cfRule type="cellIs" dxfId="434" priority="4" stopIfTrue="1" operator="lessThan">
      <formula>0</formula>
    </cfRule>
    <cfRule type="containsErrors" dxfId="433" priority="5" stopIfTrue="1">
      <formula>ISERROR(G108)</formula>
    </cfRule>
  </conditionalFormatting>
  <conditionalFormatting sqref="A114 J114:L114 A113:B113 D113">
    <cfRule type="cellIs" dxfId="432" priority="1" stopIfTrue="1" operator="lessThan">
      <formula>0</formula>
    </cfRule>
    <cfRule type="containsErrors" dxfId="431" priority="2" stopIfTrue="1">
      <formula>ISERROR(A113)</formula>
    </cfRule>
  </conditionalFormatting>
  <dataValidations count="5">
    <dataValidation type="list" allowBlank="1" showInputMessage="1" showErrorMessage="1" sqref="E9:E11" xr:uid="{00000000-0002-0000-0300-000000000000}">
      <formula1>"hourly, daily, weekly, yearly"</formula1>
    </dataValidation>
    <dataValidation type="decimal" allowBlank="1" showInputMessage="1" showErrorMessage="1" sqref="M4:M8" xr:uid="{00000000-0002-0000-0300-000001000000}">
      <formula1>1</formula1>
      <formula2>100</formula2>
    </dataValidation>
    <dataValidation type="list" allowBlank="1" showInputMessage="1" showErrorMessage="1" sqref="H102:I104 K2:L3 H81:I83" xr:uid="{00000000-0002-0000-0300-000002000000}">
      <formula1>DemographicsYesNoSelection</formula1>
    </dataValidation>
    <dataValidation type="decimal" operator="greaterThan" allowBlank="1" showInputMessage="1" showErrorMessage="1" sqref="F9:I11 D21:I23 F33:I35 D45:I47 J102:J104 F123:I125 D69:I71 J81:J83 C123:D125 C9:D11 D135:I137" xr:uid="{00000000-0002-0000-0300-000003000000}">
      <formula1>0</formula1>
    </dataValidation>
    <dataValidation type="decimal" operator="lessThanOrEqual" showInputMessage="1" showErrorMessage="1" errorTitle="Max Value Exceeded" error="The Non-Federal Contribution entered cannot be greater than the Total Cost for this line item." sqref="K123:K125 K57:K59 K9:K11 K21:K23 K33:K35 K102:K104 K45:K47 K69:K71 K111:K113 K135:K137 K81:K83 K90:K92" xr:uid="{00000000-0002-0000-0300-000004000000}">
      <formula1>J9</formula1>
    </dataValidation>
  </dataValidations>
  <hyperlinks>
    <hyperlink ref="A3:B3" r:id="rId1" display="(DOJ Financial Guide, Section 3.10)?" xr:uid="{00000000-0004-0000-0300-000000000000}"/>
  </hyperlinks>
  <pageMargins left="0.7" right="0.7" top="0.75" bottom="0.75" header="0.3" footer="0.3"/>
  <pageSetup scale="93" orientation="landscape" r:id="rId2"/>
  <headerFooter>
    <oddHeader>&amp;CPurpose Area #4</oddHeader>
    <oddFooter>&amp;C&amp;P</oddFooter>
  </headerFooter>
  <rowBreaks count="7" manualBreakCount="7">
    <brk id="15" max="16383" man="1"/>
    <brk id="27" max="16383" man="1"/>
    <brk id="39" max="16383" man="1"/>
    <brk id="51" max="16383" man="1"/>
    <brk id="63" max="16383" man="1"/>
    <brk id="75" max="16383" man="1"/>
    <brk id="1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0417" r:id="rId5" name="Button 1">
              <controlPr defaultSize="0" print="0" autoFill="0" autoPict="0" macro="[0]!InsertRowsTravel">
                <anchor moveWithCells="1" sizeWithCells="1">
                  <from>
                    <xdr:col>0</xdr:col>
                    <xdr:colOff>47625</xdr:colOff>
                    <xdr:row>30</xdr:row>
                    <xdr:rowOff>180975</xdr:rowOff>
                  </from>
                  <to>
                    <xdr:col>1</xdr:col>
                    <xdr:colOff>47625</xdr:colOff>
                    <xdr:row>31</xdr:row>
                    <xdr:rowOff>219075</xdr:rowOff>
                  </to>
                </anchor>
              </controlPr>
            </control>
          </mc:Choice>
        </mc:AlternateContent>
        <mc:AlternateContent xmlns:mc="http://schemas.openxmlformats.org/markup-compatibility/2006">
          <mc:Choice Requires="x14">
            <control shapeId="60418" r:id="rId6" name="Button 2">
              <controlPr defaultSize="0" print="0" autoFill="0" autoPict="0" macro="[0]!InsertRowsEquipment">
                <anchor moveWithCells="1" sizeWithCells="1">
                  <from>
                    <xdr:col>0</xdr:col>
                    <xdr:colOff>47625</xdr:colOff>
                    <xdr:row>42</xdr:row>
                    <xdr:rowOff>66675</xdr:rowOff>
                  </from>
                  <to>
                    <xdr:col>1</xdr:col>
                    <xdr:colOff>47625</xdr:colOff>
                    <xdr:row>43</xdr:row>
                    <xdr:rowOff>104775</xdr:rowOff>
                  </to>
                </anchor>
              </controlPr>
            </control>
          </mc:Choice>
        </mc:AlternateContent>
        <mc:AlternateContent xmlns:mc="http://schemas.openxmlformats.org/markup-compatibility/2006">
          <mc:Choice Requires="x14">
            <control shapeId="60419" r:id="rId7" name="Button 3">
              <controlPr defaultSize="0" print="0" autoFill="0" autoPict="0" macro="[0]!InsertRowsSupplies">
                <anchor moveWithCells="1" sizeWithCells="1">
                  <from>
                    <xdr:col>0</xdr:col>
                    <xdr:colOff>66675</xdr:colOff>
                    <xdr:row>54</xdr:row>
                    <xdr:rowOff>66675</xdr:rowOff>
                  </from>
                  <to>
                    <xdr:col>1</xdr:col>
                    <xdr:colOff>66675</xdr:colOff>
                    <xdr:row>55</xdr:row>
                    <xdr:rowOff>104775</xdr:rowOff>
                  </to>
                </anchor>
              </controlPr>
            </control>
          </mc:Choice>
        </mc:AlternateContent>
        <mc:AlternateContent xmlns:mc="http://schemas.openxmlformats.org/markup-compatibility/2006">
          <mc:Choice Requires="x14">
            <control shapeId="60420" r:id="rId8" name="Button 4">
              <controlPr defaultSize="0" print="0" autoFill="0" autoPict="0" macro="[0]!InsertRowsSubaward">
                <anchor moveWithCells="1" sizeWithCells="1">
                  <from>
                    <xdr:col>0</xdr:col>
                    <xdr:colOff>47625</xdr:colOff>
                    <xdr:row>78</xdr:row>
                    <xdr:rowOff>66675</xdr:rowOff>
                  </from>
                  <to>
                    <xdr:col>1</xdr:col>
                    <xdr:colOff>47625</xdr:colOff>
                    <xdr:row>79</xdr:row>
                    <xdr:rowOff>104775</xdr:rowOff>
                  </to>
                </anchor>
              </controlPr>
            </control>
          </mc:Choice>
        </mc:AlternateContent>
        <mc:AlternateContent xmlns:mc="http://schemas.openxmlformats.org/markup-compatibility/2006">
          <mc:Choice Requires="x14">
            <control shapeId="60421" r:id="rId9" name="Button 5">
              <controlPr defaultSize="0" print="0" autoFill="0" autoPict="0" macro="[0]!InsertRowsOther">
                <anchor moveWithCells="1" sizeWithCells="1">
                  <from>
                    <xdr:col>0</xdr:col>
                    <xdr:colOff>47625</xdr:colOff>
                    <xdr:row>120</xdr:row>
                    <xdr:rowOff>57150</xdr:rowOff>
                  </from>
                  <to>
                    <xdr:col>1</xdr:col>
                    <xdr:colOff>47625</xdr:colOff>
                    <xdr:row>120</xdr:row>
                    <xdr:rowOff>285750</xdr:rowOff>
                  </to>
                </anchor>
              </controlPr>
            </control>
          </mc:Choice>
        </mc:AlternateContent>
        <mc:AlternateContent xmlns:mc="http://schemas.openxmlformats.org/markup-compatibility/2006">
          <mc:Choice Requires="x14">
            <control shapeId="60422" r:id="rId10" name="Button 6">
              <controlPr defaultSize="0" print="0" autoFill="0" autoPict="0" macro="[0]!Module1.DeleteSelectedRow">
                <anchor moveWithCells="1" sizeWithCells="1">
                  <from>
                    <xdr:col>1</xdr:col>
                    <xdr:colOff>152400</xdr:colOff>
                    <xdr:row>30</xdr:row>
                    <xdr:rowOff>180975</xdr:rowOff>
                  </from>
                  <to>
                    <xdr:col>2</xdr:col>
                    <xdr:colOff>247650</xdr:colOff>
                    <xdr:row>31</xdr:row>
                    <xdr:rowOff>219075</xdr:rowOff>
                  </to>
                </anchor>
              </controlPr>
            </control>
          </mc:Choice>
        </mc:AlternateContent>
        <mc:AlternateContent xmlns:mc="http://schemas.openxmlformats.org/markup-compatibility/2006">
          <mc:Choice Requires="x14">
            <control shapeId="60423" r:id="rId11" name="Button 7">
              <controlPr defaultSize="0" print="0" autoFill="0" autoPict="0" macro="[0]!Module1.DeleteSelectedRow">
                <anchor moveWithCells="1" sizeWithCells="1">
                  <from>
                    <xdr:col>1</xdr:col>
                    <xdr:colOff>114300</xdr:colOff>
                    <xdr:row>42</xdr:row>
                    <xdr:rowOff>66675</xdr:rowOff>
                  </from>
                  <to>
                    <xdr:col>2</xdr:col>
                    <xdr:colOff>209550</xdr:colOff>
                    <xdr:row>43</xdr:row>
                    <xdr:rowOff>104775</xdr:rowOff>
                  </to>
                </anchor>
              </controlPr>
            </control>
          </mc:Choice>
        </mc:AlternateContent>
        <mc:AlternateContent xmlns:mc="http://schemas.openxmlformats.org/markup-compatibility/2006">
          <mc:Choice Requires="x14">
            <control shapeId="60424" r:id="rId12" name="Button 8">
              <controlPr defaultSize="0" print="0" autoFill="0" autoPict="0" macro="[0]!Module1.DeleteSelectedRow">
                <anchor moveWithCells="1" sizeWithCells="1">
                  <from>
                    <xdr:col>1</xdr:col>
                    <xdr:colOff>133350</xdr:colOff>
                    <xdr:row>54</xdr:row>
                    <xdr:rowOff>66675</xdr:rowOff>
                  </from>
                  <to>
                    <xdr:col>2</xdr:col>
                    <xdr:colOff>238125</xdr:colOff>
                    <xdr:row>55</xdr:row>
                    <xdr:rowOff>104775</xdr:rowOff>
                  </to>
                </anchor>
              </controlPr>
            </control>
          </mc:Choice>
        </mc:AlternateContent>
        <mc:AlternateContent xmlns:mc="http://schemas.openxmlformats.org/markup-compatibility/2006">
          <mc:Choice Requires="x14">
            <control shapeId="60425" r:id="rId13" name="Button 9">
              <controlPr defaultSize="0" print="0" autoFill="0" autoPict="0" macro="[0]!Module1.DeleteSelectedRow">
                <anchor moveWithCells="1" sizeWithCells="1">
                  <from>
                    <xdr:col>1</xdr:col>
                    <xdr:colOff>152400</xdr:colOff>
                    <xdr:row>78</xdr:row>
                    <xdr:rowOff>66675</xdr:rowOff>
                  </from>
                  <to>
                    <xdr:col>2</xdr:col>
                    <xdr:colOff>247650</xdr:colOff>
                    <xdr:row>79</xdr:row>
                    <xdr:rowOff>104775</xdr:rowOff>
                  </to>
                </anchor>
              </controlPr>
            </control>
          </mc:Choice>
        </mc:AlternateContent>
        <mc:AlternateContent xmlns:mc="http://schemas.openxmlformats.org/markup-compatibility/2006">
          <mc:Choice Requires="x14">
            <control shapeId="60426" r:id="rId14" name="Button 10">
              <controlPr defaultSize="0" print="0" autoFill="0" autoPict="0" macro="[0]!Module1.DeleteSelectedRow">
                <anchor moveWithCells="1" sizeWithCells="1">
                  <from>
                    <xdr:col>1</xdr:col>
                    <xdr:colOff>142875</xdr:colOff>
                    <xdr:row>120</xdr:row>
                    <xdr:rowOff>57150</xdr:rowOff>
                  </from>
                  <to>
                    <xdr:col>1</xdr:col>
                    <xdr:colOff>1514475</xdr:colOff>
                    <xdr:row>120</xdr:row>
                    <xdr:rowOff>285750</xdr:rowOff>
                  </to>
                </anchor>
              </controlPr>
            </control>
          </mc:Choice>
        </mc:AlternateContent>
        <mc:AlternateContent xmlns:mc="http://schemas.openxmlformats.org/markup-compatibility/2006">
          <mc:Choice Requires="x14">
            <control shapeId="60427" r:id="rId15" name="Button 11">
              <controlPr defaultSize="0" print="0" autoFill="0" autoPict="0" macro="[0]!InsertRowsBenefits">
                <anchor moveWithCells="1" sizeWithCells="1">
                  <from>
                    <xdr:col>0</xdr:col>
                    <xdr:colOff>47625</xdr:colOff>
                    <xdr:row>18</xdr:row>
                    <xdr:rowOff>104775</xdr:rowOff>
                  </from>
                  <to>
                    <xdr:col>1</xdr:col>
                    <xdr:colOff>47625</xdr:colOff>
                    <xdr:row>19</xdr:row>
                    <xdr:rowOff>142875</xdr:rowOff>
                  </to>
                </anchor>
              </controlPr>
            </control>
          </mc:Choice>
        </mc:AlternateContent>
        <mc:AlternateContent xmlns:mc="http://schemas.openxmlformats.org/markup-compatibility/2006">
          <mc:Choice Requires="x14">
            <control shapeId="60428" r:id="rId16" name="Button 12">
              <controlPr defaultSize="0" print="0" autoFill="0" autoPict="0" macro="[0]!Module1.DeleteSelectedRow">
                <anchor moveWithCells="1" sizeWithCells="1">
                  <from>
                    <xdr:col>1</xdr:col>
                    <xdr:colOff>123825</xdr:colOff>
                    <xdr:row>18</xdr:row>
                    <xdr:rowOff>104775</xdr:rowOff>
                  </from>
                  <to>
                    <xdr:col>2</xdr:col>
                    <xdr:colOff>219075</xdr:colOff>
                    <xdr:row>19</xdr:row>
                    <xdr:rowOff>142875</xdr:rowOff>
                  </to>
                </anchor>
              </controlPr>
            </control>
          </mc:Choice>
        </mc:AlternateContent>
        <mc:AlternateContent xmlns:mc="http://schemas.openxmlformats.org/markup-compatibility/2006">
          <mc:Choice Requires="x14">
            <control shapeId="60429" r:id="rId17" name="Button 13">
              <controlPr defaultSize="0" print="0" autoFill="0" autoPict="0" macro="[0]!InsertRowsPersonnel">
                <anchor moveWithCells="1" sizeWithCells="1">
                  <from>
                    <xdr:col>0</xdr:col>
                    <xdr:colOff>38100</xdr:colOff>
                    <xdr:row>6</xdr:row>
                    <xdr:rowOff>104775</xdr:rowOff>
                  </from>
                  <to>
                    <xdr:col>1</xdr:col>
                    <xdr:colOff>38100</xdr:colOff>
                    <xdr:row>7</xdr:row>
                    <xdr:rowOff>142875</xdr:rowOff>
                  </to>
                </anchor>
              </controlPr>
            </control>
          </mc:Choice>
        </mc:AlternateContent>
        <mc:AlternateContent xmlns:mc="http://schemas.openxmlformats.org/markup-compatibility/2006">
          <mc:Choice Requires="x14">
            <control shapeId="60430" r:id="rId18" name="Button 14">
              <controlPr defaultSize="0" print="0" autoFill="0" autoPict="0" macro="[0]!Module1.DeleteSelectedRow">
                <anchor moveWithCells="1" sizeWithCells="1">
                  <from>
                    <xdr:col>1</xdr:col>
                    <xdr:colOff>123825</xdr:colOff>
                    <xdr:row>6</xdr:row>
                    <xdr:rowOff>104775</xdr:rowOff>
                  </from>
                  <to>
                    <xdr:col>1</xdr:col>
                    <xdr:colOff>1495425</xdr:colOff>
                    <xdr:row>7</xdr:row>
                    <xdr:rowOff>142875</xdr:rowOff>
                  </to>
                </anchor>
              </controlPr>
            </control>
          </mc:Choice>
        </mc:AlternateContent>
        <mc:AlternateContent xmlns:mc="http://schemas.openxmlformats.org/markup-compatibility/2006">
          <mc:Choice Requires="x14">
            <control shapeId="60431" r:id="rId19" name="Button 15">
              <controlPr defaultSize="0" print="0" autoFill="0" autoPict="0" macro="[0]!InsertRowsIndirect">
                <anchor moveWithCells="1">
                  <from>
                    <xdr:col>0</xdr:col>
                    <xdr:colOff>38100</xdr:colOff>
                    <xdr:row>132</xdr:row>
                    <xdr:rowOff>57150</xdr:rowOff>
                  </from>
                  <to>
                    <xdr:col>1</xdr:col>
                    <xdr:colOff>38100</xdr:colOff>
                    <xdr:row>132</xdr:row>
                    <xdr:rowOff>285750</xdr:rowOff>
                  </to>
                </anchor>
              </controlPr>
            </control>
          </mc:Choice>
        </mc:AlternateContent>
        <mc:AlternateContent xmlns:mc="http://schemas.openxmlformats.org/markup-compatibility/2006">
          <mc:Choice Requires="x14">
            <control shapeId="60432" r:id="rId20" name="Button 16">
              <controlPr defaultSize="0" print="0" autoFill="0" autoPict="0" macro="[0]!Module1.DeleteSelectedRow">
                <anchor moveWithCells="1">
                  <from>
                    <xdr:col>1</xdr:col>
                    <xdr:colOff>95250</xdr:colOff>
                    <xdr:row>132</xdr:row>
                    <xdr:rowOff>57150</xdr:rowOff>
                  </from>
                  <to>
                    <xdr:col>2</xdr:col>
                    <xdr:colOff>200025</xdr:colOff>
                    <xdr:row>132</xdr:row>
                    <xdr:rowOff>285750</xdr:rowOff>
                  </to>
                </anchor>
              </controlPr>
            </control>
          </mc:Choice>
        </mc:AlternateContent>
        <mc:AlternateContent xmlns:mc="http://schemas.openxmlformats.org/markup-compatibility/2006">
          <mc:Choice Requires="x14">
            <control shapeId="60433" r:id="rId21" name="Button 17">
              <controlPr defaultSize="0" print="0" autoFill="0" autoPict="0" macro="[0]!InsertRowsNarrative">
                <anchor moveWithCells="1">
                  <from>
                    <xdr:col>9</xdr:col>
                    <xdr:colOff>209550</xdr:colOff>
                    <xdr:row>12</xdr:row>
                    <xdr:rowOff>19050</xdr:rowOff>
                  </from>
                  <to>
                    <xdr:col>11</xdr:col>
                    <xdr:colOff>704850</xdr:colOff>
                    <xdr:row>12</xdr:row>
                    <xdr:rowOff>257175</xdr:rowOff>
                  </to>
                </anchor>
              </controlPr>
            </control>
          </mc:Choice>
        </mc:AlternateContent>
        <mc:AlternateContent xmlns:mc="http://schemas.openxmlformats.org/markup-compatibility/2006">
          <mc:Choice Requires="x14">
            <control shapeId="60434" r:id="rId22" name="Button 18">
              <controlPr defaultSize="0" print="0" autoFill="0" autoPict="0" macro="[0]!InsertRowsNarrative">
                <anchor moveWithCells="1" sizeWithCells="1">
                  <from>
                    <xdr:col>9</xdr:col>
                    <xdr:colOff>200025</xdr:colOff>
                    <xdr:row>24</xdr:row>
                    <xdr:rowOff>19050</xdr:rowOff>
                  </from>
                  <to>
                    <xdr:col>12</xdr:col>
                    <xdr:colOff>0</xdr:colOff>
                    <xdr:row>24</xdr:row>
                    <xdr:rowOff>257175</xdr:rowOff>
                  </to>
                </anchor>
              </controlPr>
            </control>
          </mc:Choice>
        </mc:AlternateContent>
        <mc:AlternateContent xmlns:mc="http://schemas.openxmlformats.org/markup-compatibility/2006">
          <mc:Choice Requires="x14">
            <control shapeId="60435" r:id="rId23" name="Button 19">
              <controlPr defaultSize="0" print="0" autoFill="0" autoPict="0" macro="[0]!InsertRowsNarrative">
                <anchor moveWithCells="1" sizeWithCells="1">
                  <from>
                    <xdr:col>9</xdr:col>
                    <xdr:colOff>180975</xdr:colOff>
                    <xdr:row>36</xdr:row>
                    <xdr:rowOff>19050</xdr:rowOff>
                  </from>
                  <to>
                    <xdr:col>12</xdr:col>
                    <xdr:colOff>0</xdr:colOff>
                    <xdr:row>36</xdr:row>
                    <xdr:rowOff>257175</xdr:rowOff>
                  </to>
                </anchor>
              </controlPr>
            </control>
          </mc:Choice>
        </mc:AlternateContent>
        <mc:AlternateContent xmlns:mc="http://schemas.openxmlformats.org/markup-compatibility/2006">
          <mc:Choice Requires="x14">
            <control shapeId="60436" r:id="rId24" name="Button 20">
              <controlPr defaultSize="0" print="0" autoFill="0" autoPict="0" macro="[0]!InsertRowsNarrative">
                <anchor moveWithCells="1" sizeWithCells="1">
                  <from>
                    <xdr:col>9</xdr:col>
                    <xdr:colOff>209550</xdr:colOff>
                    <xdr:row>48</xdr:row>
                    <xdr:rowOff>19050</xdr:rowOff>
                  </from>
                  <to>
                    <xdr:col>12</xdr:col>
                    <xdr:colOff>0</xdr:colOff>
                    <xdr:row>48</xdr:row>
                    <xdr:rowOff>257175</xdr:rowOff>
                  </to>
                </anchor>
              </controlPr>
            </control>
          </mc:Choice>
        </mc:AlternateContent>
        <mc:AlternateContent xmlns:mc="http://schemas.openxmlformats.org/markup-compatibility/2006">
          <mc:Choice Requires="x14">
            <control shapeId="60437" r:id="rId25" name="Button 21">
              <controlPr defaultSize="0" print="0" autoFill="0" autoPict="0" macro="[0]!InsertRowsNarrative">
                <anchor moveWithCells="1" sizeWithCells="1">
                  <from>
                    <xdr:col>9</xdr:col>
                    <xdr:colOff>209550</xdr:colOff>
                    <xdr:row>60</xdr:row>
                    <xdr:rowOff>19050</xdr:rowOff>
                  </from>
                  <to>
                    <xdr:col>12</xdr:col>
                    <xdr:colOff>0</xdr:colOff>
                    <xdr:row>60</xdr:row>
                    <xdr:rowOff>257175</xdr:rowOff>
                  </to>
                </anchor>
              </controlPr>
            </control>
          </mc:Choice>
        </mc:AlternateContent>
        <mc:AlternateContent xmlns:mc="http://schemas.openxmlformats.org/markup-compatibility/2006">
          <mc:Choice Requires="x14">
            <control shapeId="60438" r:id="rId26" name="Button 22">
              <controlPr defaultSize="0" print="0" autoFill="0" autoPict="0" macro="[0]!InsertRowsNarrative">
                <anchor moveWithCells="1" sizeWithCells="1">
                  <from>
                    <xdr:col>9</xdr:col>
                    <xdr:colOff>209550</xdr:colOff>
                    <xdr:row>126</xdr:row>
                    <xdr:rowOff>38100</xdr:rowOff>
                  </from>
                  <to>
                    <xdr:col>11</xdr:col>
                    <xdr:colOff>228600</xdr:colOff>
                    <xdr:row>126</xdr:row>
                    <xdr:rowOff>266700</xdr:rowOff>
                  </to>
                </anchor>
              </controlPr>
            </control>
          </mc:Choice>
        </mc:AlternateContent>
        <mc:AlternateContent xmlns:mc="http://schemas.openxmlformats.org/markup-compatibility/2006">
          <mc:Choice Requires="x14">
            <control shapeId="60439" r:id="rId27" name="Button 23">
              <controlPr defaultSize="0" print="0" autoFill="0" autoPict="0" macro="[0]!InsertRowsNarrative">
                <anchor moveWithCells="1" sizeWithCells="1">
                  <from>
                    <xdr:col>9</xdr:col>
                    <xdr:colOff>209550</xdr:colOff>
                    <xdr:row>138</xdr:row>
                    <xdr:rowOff>19050</xdr:rowOff>
                  </from>
                  <to>
                    <xdr:col>12</xdr:col>
                    <xdr:colOff>0</xdr:colOff>
                    <xdr:row>138</xdr:row>
                    <xdr:rowOff>257175</xdr:rowOff>
                  </to>
                </anchor>
              </controlPr>
            </control>
          </mc:Choice>
        </mc:AlternateContent>
        <mc:AlternateContent xmlns:mc="http://schemas.openxmlformats.org/markup-compatibility/2006">
          <mc:Choice Requires="x14">
            <control shapeId="60440" r:id="rId28" name="Button 24">
              <controlPr defaultSize="0" print="0" autoFill="0" autoPict="0" macro="[0]!InsertRowsConstruction">
                <anchor moveWithCells="1" sizeWithCells="1">
                  <from>
                    <xdr:col>0</xdr:col>
                    <xdr:colOff>28575</xdr:colOff>
                    <xdr:row>66</xdr:row>
                    <xdr:rowOff>66675</xdr:rowOff>
                  </from>
                  <to>
                    <xdr:col>1</xdr:col>
                    <xdr:colOff>28575</xdr:colOff>
                    <xdr:row>67</xdr:row>
                    <xdr:rowOff>104775</xdr:rowOff>
                  </to>
                </anchor>
              </controlPr>
            </control>
          </mc:Choice>
        </mc:AlternateContent>
        <mc:AlternateContent xmlns:mc="http://schemas.openxmlformats.org/markup-compatibility/2006">
          <mc:Choice Requires="x14">
            <control shapeId="60441" r:id="rId29" name="Button 25">
              <controlPr defaultSize="0" print="0" autoFill="0" autoPict="0" macro="[0]!Module1.DeleteSelectedRow">
                <anchor moveWithCells="1" sizeWithCells="1">
                  <from>
                    <xdr:col>1</xdr:col>
                    <xdr:colOff>133350</xdr:colOff>
                    <xdr:row>66</xdr:row>
                    <xdr:rowOff>66675</xdr:rowOff>
                  </from>
                  <to>
                    <xdr:col>2</xdr:col>
                    <xdr:colOff>238125</xdr:colOff>
                    <xdr:row>67</xdr:row>
                    <xdr:rowOff>104775</xdr:rowOff>
                  </to>
                </anchor>
              </controlPr>
            </control>
          </mc:Choice>
        </mc:AlternateContent>
        <mc:AlternateContent xmlns:mc="http://schemas.openxmlformats.org/markup-compatibility/2006">
          <mc:Choice Requires="x14">
            <control shapeId="60442" r:id="rId30" name="Button 26">
              <controlPr defaultSize="0" print="0" autoFill="0" autoPict="0" macro="[0]!InsertRowsNarrative">
                <anchor moveWithCells="1" sizeWithCells="1">
                  <from>
                    <xdr:col>9</xdr:col>
                    <xdr:colOff>190500</xdr:colOff>
                    <xdr:row>72</xdr:row>
                    <xdr:rowOff>19050</xdr:rowOff>
                  </from>
                  <to>
                    <xdr:col>11</xdr:col>
                    <xdr:colOff>733425</xdr:colOff>
                    <xdr:row>72</xdr:row>
                    <xdr:rowOff>257175</xdr:rowOff>
                  </to>
                </anchor>
              </controlPr>
            </control>
          </mc:Choice>
        </mc:AlternateContent>
        <mc:AlternateContent xmlns:mc="http://schemas.openxmlformats.org/markup-compatibility/2006">
          <mc:Choice Requires="x14">
            <control shapeId="60443" r:id="rId31" name="Button 27">
              <controlPr defaultSize="0" print="0" autoFill="0" autoPict="0" macro="[0]!InsertRowsContract">
                <anchor moveWithCells="1" sizeWithCells="1">
                  <from>
                    <xdr:col>0</xdr:col>
                    <xdr:colOff>47625</xdr:colOff>
                    <xdr:row>99</xdr:row>
                    <xdr:rowOff>57150</xdr:rowOff>
                  </from>
                  <to>
                    <xdr:col>1</xdr:col>
                    <xdr:colOff>47625</xdr:colOff>
                    <xdr:row>99</xdr:row>
                    <xdr:rowOff>285750</xdr:rowOff>
                  </to>
                </anchor>
              </controlPr>
            </control>
          </mc:Choice>
        </mc:AlternateContent>
        <mc:AlternateContent xmlns:mc="http://schemas.openxmlformats.org/markup-compatibility/2006">
          <mc:Choice Requires="x14">
            <control shapeId="60444" r:id="rId32" name="Button 28">
              <controlPr defaultSize="0" print="0" autoFill="0" autoPict="0" macro="[0]!Module1.DeleteSelectedRow">
                <anchor moveWithCells="1" sizeWithCells="1">
                  <from>
                    <xdr:col>1</xdr:col>
                    <xdr:colOff>152400</xdr:colOff>
                    <xdr:row>99</xdr:row>
                    <xdr:rowOff>57150</xdr:rowOff>
                  </from>
                  <to>
                    <xdr:col>2</xdr:col>
                    <xdr:colOff>247650</xdr:colOff>
                    <xdr:row>99</xdr:row>
                    <xdr:rowOff>285750</xdr:rowOff>
                  </to>
                </anchor>
              </controlPr>
            </control>
          </mc:Choice>
        </mc:AlternateContent>
        <mc:AlternateContent xmlns:mc="http://schemas.openxmlformats.org/markup-compatibility/2006">
          <mc:Choice Requires="x14">
            <control shapeId="60445" r:id="rId33" name="Button 29">
              <controlPr defaultSize="0" print="0" autoFill="0" autoPict="0" macro="[0]!InsertRowsNarrative">
                <anchor moveWithCells="1">
                  <from>
                    <xdr:col>9</xdr:col>
                    <xdr:colOff>209550</xdr:colOff>
                    <xdr:row>93</xdr:row>
                    <xdr:rowOff>19050</xdr:rowOff>
                  </from>
                  <to>
                    <xdr:col>11</xdr:col>
                    <xdr:colOff>704850</xdr:colOff>
                    <xdr:row>93</xdr:row>
                    <xdr:rowOff>257175</xdr:rowOff>
                  </to>
                </anchor>
              </controlPr>
            </control>
          </mc:Choice>
        </mc:AlternateContent>
        <mc:AlternateContent xmlns:mc="http://schemas.openxmlformats.org/markup-compatibility/2006">
          <mc:Choice Requires="x14">
            <control shapeId="60446" r:id="rId34" name="Button 30">
              <controlPr defaultSize="0" print="0" autoFill="0" autoPict="0" macro="[0]!InsertRowsNarrative">
                <anchor moveWithCells="1">
                  <from>
                    <xdr:col>9</xdr:col>
                    <xdr:colOff>209550</xdr:colOff>
                    <xdr:row>114</xdr:row>
                    <xdr:rowOff>19050</xdr:rowOff>
                  </from>
                  <to>
                    <xdr:col>11</xdr:col>
                    <xdr:colOff>704850</xdr:colOff>
                    <xdr:row>114</xdr:row>
                    <xdr:rowOff>257175</xdr:rowOff>
                  </to>
                </anchor>
              </controlPr>
            </control>
          </mc:Choice>
        </mc:AlternateContent>
        <mc:AlternateContent xmlns:mc="http://schemas.openxmlformats.org/markup-compatibility/2006">
          <mc:Choice Requires="x14">
            <control shapeId="60447" r:id="rId35" name="Button 31">
              <controlPr defaultSize="0" print="0" autoFill="0" autoPict="0" macro="[0]!InsertRowsTravelConsultant">
                <anchor moveWithCells="1" sizeWithCells="1">
                  <from>
                    <xdr:col>0</xdr:col>
                    <xdr:colOff>57150</xdr:colOff>
                    <xdr:row>88</xdr:row>
                    <xdr:rowOff>57150</xdr:rowOff>
                  </from>
                  <to>
                    <xdr:col>1</xdr:col>
                    <xdr:colOff>95250</xdr:colOff>
                    <xdr:row>88</xdr:row>
                    <xdr:rowOff>295275</xdr:rowOff>
                  </to>
                </anchor>
              </controlPr>
            </control>
          </mc:Choice>
        </mc:AlternateContent>
        <mc:AlternateContent xmlns:mc="http://schemas.openxmlformats.org/markup-compatibility/2006">
          <mc:Choice Requires="x14">
            <control shapeId="60448" r:id="rId36" name="Button 32">
              <controlPr defaultSize="0" print="0" autoFill="0" autoPict="0" macro="[0]!Module1.DeleteSelectedRow">
                <anchor moveWithCells="1" sizeWithCells="1">
                  <from>
                    <xdr:col>1</xdr:col>
                    <xdr:colOff>161925</xdr:colOff>
                    <xdr:row>88</xdr:row>
                    <xdr:rowOff>57150</xdr:rowOff>
                  </from>
                  <to>
                    <xdr:col>2</xdr:col>
                    <xdr:colOff>266700</xdr:colOff>
                    <xdr:row>88</xdr:row>
                    <xdr:rowOff>285750</xdr:rowOff>
                  </to>
                </anchor>
              </controlPr>
            </control>
          </mc:Choice>
        </mc:AlternateContent>
        <mc:AlternateContent xmlns:mc="http://schemas.openxmlformats.org/markup-compatibility/2006">
          <mc:Choice Requires="x14">
            <control shapeId="60449" r:id="rId37" name="Button 33">
              <controlPr defaultSize="0" print="0" autoFill="0" autoPict="0" macro="[0]!Module1.DeleteSelectedRow">
                <anchor moveWithCells="1" sizeWithCells="1">
                  <from>
                    <xdr:col>1</xdr:col>
                    <xdr:colOff>161925</xdr:colOff>
                    <xdr:row>109</xdr:row>
                    <xdr:rowOff>47625</xdr:rowOff>
                  </from>
                  <to>
                    <xdr:col>2</xdr:col>
                    <xdr:colOff>276225</xdr:colOff>
                    <xdr:row>109</xdr:row>
                    <xdr:rowOff>266700</xdr:rowOff>
                  </to>
                </anchor>
              </controlPr>
            </control>
          </mc:Choice>
        </mc:AlternateContent>
        <mc:AlternateContent xmlns:mc="http://schemas.openxmlformats.org/markup-compatibility/2006">
          <mc:Choice Requires="x14">
            <control shapeId="60450" r:id="rId38" name="Button 34">
              <controlPr defaultSize="0" print="0" autoFill="0" autoPict="0" macro="[0]!InsertRowsTravelConsultant1">
                <anchor moveWithCells="1" sizeWithCells="1">
                  <from>
                    <xdr:col>0</xdr:col>
                    <xdr:colOff>57150</xdr:colOff>
                    <xdr:row>109</xdr:row>
                    <xdr:rowOff>38100</xdr:rowOff>
                  </from>
                  <to>
                    <xdr:col>1</xdr:col>
                    <xdr:colOff>95250</xdr:colOff>
                    <xdr:row>109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'Reference Data'!$A$33:$A$38</xm:f>
          </x14:formula1>
          <xm:sqref>D111:F113 D33:D35 D90:F92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M141"/>
  <sheetViews>
    <sheetView showGridLines="0" zoomScale="80" zoomScaleNormal="80" workbookViewId="0">
      <selection activeCell="K2" sqref="K2:L3"/>
    </sheetView>
  </sheetViews>
  <sheetFormatPr defaultColWidth="9.140625" defaultRowHeight="15" x14ac:dyDescent="0.25"/>
  <cols>
    <col min="1" max="1" width="24" style="3" customWidth="1"/>
    <col min="2" max="2" width="22.5703125" style="3" customWidth="1"/>
    <col min="3" max="3" width="9.42578125" style="3" customWidth="1"/>
    <col min="4" max="4" width="14.140625" style="3" customWidth="1"/>
    <col min="5" max="5" width="9.7109375" style="3" customWidth="1"/>
    <col min="6" max="6" width="9" style="3" customWidth="1"/>
    <col min="7" max="7" width="8.28515625" style="3" customWidth="1"/>
    <col min="8" max="8" width="8.5703125" style="3" customWidth="1"/>
    <col min="9" max="9" width="7.7109375" style="3" customWidth="1"/>
    <col min="10" max="10" width="11.42578125" style="3" customWidth="1"/>
    <col min="11" max="11" width="12.28515625" style="3" customWidth="1"/>
    <col min="12" max="12" width="11.28515625" style="3" customWidth="1"/>
    <col min="13" max="16384" width="9.140625" style="3"/>
  </cols>
  <sheetData>
    <row r="1" spans="1:13" ht="69.75" customHeight="1" x14ac:dyDescent="0.5">
      <c r="A1" s="364" t="str">
        <f>'Budget Sheet Instructions'!A19</f>
        <v>Budget Detail - Year 3</v>
      </c>
      <c r="B1" s="365"/>
      <c r="C1" s="365"/>
      <c r="D1" s="365"/>
      <c r="E1" s="365"/>
      <c r="F1" s="365"/>
      <c r="G1" s="5"/>
      <c r="H1" s="366"/>
      <c r="I1" s="366"/>
      <c r="J1" s="366"/>
      <c r="K1" s="366"/>
      <c r="L1" s="367"/>
    </row>
    <row r="2" spans="1:13" ht="15" customHeight="1" x14ac:dyDescent="0.25">
      <c r="A2" s="306" t="s">
        <v>300</v>
      </c>
      <c r="B2" s="307"/>
      <c r="C2" s="307"/>
      <c r="D2" s="307"/>
      <c r="E2" s="307"/>
      <c r="F2" s="307"/>
      <c r="G2" s="307"/>
      <c r="H2" s="307"/>
      <c r="I2" s="307"/>
      <c r="J2" s="308"/>
      <c r="K2" s="418"/>
      <c r="L2" s="419"/>
    </row>
    <row r="3" spans="1:13" ht="15" customHeight="1" x14ac:dyDescent="0.25">
      <c r="A3" s="309" t="s">
        <v>299</v>
      </c>
      <c r="B3" s="310"/>
      <c r="C3" s="145"/>
      <c r="D3" s="145"/>
      <c r="E3" s="145"/>
      <c r="F3" s="145"/>
      <c r="G3" s="145"/>
      <c r="H3" s="145"/>
      <c r="I3" s="145"/>
      <c r="J3" s="146"/>
      <c r="K3" s="420"/>
      <c r="L3" s="421"/>
    </row>
    <row r="4" spans="1:13" x14ac:dyDescent="0.25">
      <c r="A4" s="118" t="s">
        <v>27</v>
      </c>
      <c r="B4" s="119"/>
      <c r="C4" s="119"/>
      <c r="D4" s="119"/>
      <c r="E4" s="119"/>
      <c r="F4" s="119"/>
      <c r="G4" s="119"/>
      <c r="H4" s="119"/>
      <c r="I4" s="119"/>
      <c r="J4" s="119"/>
      <c r="K4" s="119"/>
      <c r="L4" s="93"/>
      <c r="M4" s="6"/>
    </row>
    <row r="5" spans="1:13" x14ac:dyDescent="0.25">
      <c r="A5" s="117" t="s">
        <v>42</v>
      </c>
      <c r="B5" s="116" t="s">
        <v>174</v>
      </c>
      <c r="C5" s="327" t="s">
        <v>2</v>
      </c>
      <c r="D5" s="328"/>
      <c r="E5" s="328"/>
      <c r="F5" s="328"/>
      <c r="G5" s="328"/>
      <c r="H5" s="328"/>
      <c r="I5" s="328"/>
      <c r="J5" s="328"/>
      <c r="K5" s="328"/>
      <c r="L5" s="329"/>
      <c r="M5" s="6"/>
    </row>
    <row r="6" spans="1:13" ht="28.5" customHeight="1" x14ac:dyDescent="0.25">
      <c r="A6" s="110" t="s">
        <v>173</v>
      </c>
      <c r="B6" s="110" t="s">
        <v>175</v>
      </c>
      <c r="C6" s="274" t="s">
        <v>48</v>
      </c>
      <c r="D6" s="275"/>
      <c r="E6" s="275"/>
      <c r="F6" s="275"/>
      <c r="G6" s="275"/>
      <c r="H6" s="275"/>
      <c r="I6" s="275"/>
      <c r="J6" s="275"/>
      <c r="K6" s="275"/>
      <c r="L6" s="276"/>
      <c r="M6" s="6"/>
    </row>
    <row r="7" spans="1:13" ht="15" customHeight="1" x14ac:dyDescent="0.25">
      <c r="A7" s="368"/>
      <c r="B7" s="368"/>
      <c r="C7" s="369" t="s">
        <v>18</v>
      </c>
      <c r="D7" s="370"/>
      <c r="E7" s="348" t="s">
        <v>46</v>
      </c>
      <c r="F7" s="299" t="s">
        <v>50</v>
      </c>
      <c r="G7" s="300"/>
      <c r="H7" s="299" t="s">
        <v>176</v>
      </c>
      <c r="I7" s="301"/>
      <c r="J7" s="333" t="s">
        <v>49</v>
      </c>
      <c r="K7" s="305" t="s">
        <v>47</v>
      </c>
      <c r="L7" s="333" t="s">
        <v>39</v>
      </c>
      <c r="M7" s="6"/>
    </row>
    <row r="8" spans="1:13" ht="21.75" customHeight="1" x14ac:dyDescent="0.25">
      <c r="A8" s="368"/>
      <c r="B8" s="368"/>
      <c r="C8" s="371"/>
      <c r="D8" s="372"/>
      <c r="E8" s="348"/>
      <c r="F8" s="302"/>
      <c r="G8" s="303"/>
      <c r="H8" s="302"/>
      <c r="I8" s="304"/>
      <c r="J8" s="333"/>
      <c r="K8" s="305"/>
      <c r="L8" s="333"/>
      <c r="M8" s="6"/>
    </row>
    <row r="9" spans="1:13" ht="30" hidden="1" customHeight="1" x14ac:dyDescent="0.25">
      <c r="A9" s="81"/>
      <c r="B9" s="81"/>
      <c r="C9" s="353"/>
      <c r="D9" s="354"/>
      <c r="E9" s="28"/>
      <c r="F9" s="355"/>
      <c r="G9" s="356"/>
      <c r="H9" s="351"/>
      <c r="I9" s="352"/>
      <c r="J9" s="18">
        <f>CEILING(C9*F9*H9,1)</f>
        <v>0</v>
      </c>
      <c r="K9" s="27"/>
      <c r="L9" s="18">
        <f>IF(J9-K9&lt;0,0,J9-K9)</f>
        <v>0</v>
      </c>
      <c r="M9" s="8"/>
    </row>
    <row r="10" spans="1:13" ht="30" customHeight="1" x14ac:dyDescent="0.25">
      <c r="A10" s="81"/>
      <c r="B10" s="81"/>
      <c r="C10" s="353"/>
      <c r="D10" s="354"/>
      <c r="E10" s="28"/>
      <c r="F10" s="355"/>
      <c r="G10" s="356"/>
      <c r="H10" s="351"/>
      <c r="I10" s="352"/>
      <c r="J10" s="18">
        <f>CEILING(C10*F10*H10,1)</f>
        <v>0</v>
      </c>
      <c r="K10" s="27"/>
      <c r="L10" s="18">
        <f>IF(J10-K10&lt;0,0,J10-K10)</f>
        <v>0</v>
      </c>
      <c r="M10" s="8"/>
    </row>
    <row r="11" spans="1:13" ht="30" hidden="1" customHeight="1" x14ac:dyDescent="0.25">
      <c r="A11" s="81"/>
      <c r="B11" s="81"/>
      <c r="C11" s="353"/>
      <c r="D11" s="354"/>
      <c r="E11" s="28"/>
      <c r="F11" s="355"/>
      <c r="G11" s="356"/>
      <c r="H11" s="351"/>
      <c r="I11" s="352"/>
      <c r="J11" s="18">
        <f>CEILING(C11*F11*H11,1)</f>
        <v>0</v>
      </c>
      <c r="K11" s="30"/>
      <c r="L11" s="18">
        <f>IF(J11-K11&lt;0,0,J11-K11)</f>
        <v>0</v>
      </c>
      <c r="M11" s="8"/>
    </row>
    <row r="12" spans="1:13" s="126" customFormat="1" ht="14.45" customHeight="1" x14ac:dyDescent="0.25">
      <c r="A12" s="280" t="s">
        <v>41</v>
      </c>
      <c r="B12" s="281"/>
      <c r="C12" s="281"/>
      <c r="D12" s="281"/>
      <c r="E12" s="281"/>
      <c r="F12" s="281"/>
      <c r="G12" s="281"/>
      <c r="H12" s="281"/>
      <c r="I12" s="282"/>
      <c r="J12" s="125">
        <f>SUM(J9:J11)</f>
        <v>0</v>
      </c>
      <c r="K12" s="125">
        <f>SUM(K9:K11)</f>
        <v>0</v>
      </c>
      <c r="L12" s="125">
        <f>SUM(L9:L11)</f>
        <v>0</v>
      </c>
    </row>
    <row r="13" spans="1:13" ht="22.5" customHeight="1" x14ac:dyDescent="0.25">
      <c r="A13" s="23" t="s">
        <v>17</v>
      </c>
      <c r="B13" s="112"/>
      <c r="C13" s="113"/>
      <c r="D13" s="113"/>
      <c r="E13" s="113"/>
      <c r="F13" s="113"/>
      <c r="G13" s="113"/>
      <c r="H13" s="113"/>
      <c r="I13" s="113"/>
      <c r="J13" s="21"/>
      <c r="K13" s="21"/>
      <c r="L13" s="22"/>
    </row>
    <row r="14" spans="1:13" ht="200.1" customHeight="1" x14ac:dyDescent="0.25">
      <c r="A14" s="212"/>
      <c r="B14" s="213"/>
      <c r="C14" s="213"/>
      <c r="D14" s="213"/>
      <c r="E14" s="213"/>
      <c r="F14" s="213"/>
      <c r="G14" s="213"/>
      <c r="H14" s="213"/>
      <c r="I14" s="213"/>
      <c r="J14" s="213"/>
      <c r="K14" s="213"/>
      <c r="L14" s="214"/>
    </row>
    <row r="15" spans="1:13" ht="16.5" hidden="1" customHeight="1" x14ac:dyDescent="0.25">
      <c r="A15" s="218"/>
      <c r="B15" s="219"/>
      <c r="C15" s="219"/>
      <c r="D15" s="219"/>
      <c r="E15" s="219"/>
      <c r="F15" s="219"/>
      <c r="G15" s="219"/>
      <c r="H15" s="219"/>
      <c r="I15" s="219"/>
      <c r="J15" s="219"/>
      <c r="K15" s="219"/>
      <c r="L15" s="220"/>
    </row>
    <row r="16" spans="1:13" x14ac:dyDescent="0.25">
      <c r="A16" s="118" t="s">
        <v>28</v>
      </c>
      <c r="B16" s="119"/>
      <c r="C16" s="119"/>
      <c r="D16" s="119"/>
      <c r="E16" s="119"/>
      <c r="F16" s="119"/>
      <c r="G16" s="119"/>
      <c r="H16" s="119"/>
      <c r="I16" s="119"/>
      <c r="J16" s="119"/>
      <c r="K16" s="119"/>
      <c r="L16" s="93"/>
    </row>
    <row r="17" spans="1:12" x14ac:dyDescent="0.25">
      <c r="A17" s="327" t="s">
        <v>42</v>
      </c>
      <c r="B17" s="328"/>
      <c r="C17" s="329"/>
      <c r="D17" s="362" t="s">
        <v>2</v>
      </c>
      <c r="E17" s="362"/>
      <c r="F17" s="362"/>
      <c r="G17" s="362"/>
      <c r="H17" s="362"/>
      <c r="I17" s="362"/>
      <c r="J17" s="362"/>
      <c r="K17" s="362"/>
      <c r="L17" s="362"/>
    </row>
    <row r="18" spans="1:12" ht="28.5" customHeight="1" x14ac:dyDescent="0.25">
      <c r="A18" s="274" t="s">
        <v>238</v>
      </c>
      <c r="B18" s="275"/>
      <c r="C18" s="276"/>
      <c r="D18" s="363" t="s">
        <v>54</v>
      </c>
      <c r="E18" s="363"/>
      <c r="F18" s="363"/>
      <c r="G18" s="363"/>
      <c r="H18" s="363"/>
      <c r="I18" s="363"/>
      <c r="J18" s="363"/>
      <c r="K18" s="363"/>
      <c r="L18" s="363"/>
    </row>
    <row r="19" spans="1:12" ht="15" customHeight="1" x14ac:dyDescent="0.25">
      <c r="A19" s="319"/>
      <c r="B19" s="320"/>
      <c r="C19" s="349"/>
      <c r="D19" s="348" t="s">
        <v>57</v>
      </c>
      <c r="E19" s="348"/>
      <c r="F19" s="299" t="s">
        <v>46</v>
      </c>
      <c r="G19" s="300"/>
      <c r="H19" s="300"/>
      <c r="I19" s="301"/>
      <c r="J19" s="333" t="s">
        <v>49</v>
      </c>
      <c r="K19" s="305" t="s">
        <v>47</v>
      </c>
      <c r="L19" s="333" t="s">
        <v>39</v>
      </c>
    </row>
    <row r="20" spans="1:12" ht="20.25" customHeight="1" x14ac:dyDescent="0.25">
      <c r="A20" s="321"/>
      <c r="B20" s="322"/>
      <c r="C20" s="350"/>
      <c r="D20" s="348"/>
      <c r="E20" s="348"/>
      <c r="F20" s="302"/>
      <c r="G20" s="303"/>
      <c r="H20" s="303"/>
      <c r="I20" s="304"/>
      <c r="J20" s="333"/>
      <c r="K20" s="305"/>
      <c r="L20" s="333"/>
    </row>
    <row r="21" spans="1:12" ht="30" hidden="1" customHeight="1" x14ac:dyDescent="0.25">
      <c r="A21" s="345"/>
      <c r="B21" s="346"/>
      <c r="C21" s="347"/>
      <c r="D21" s="335"/>
      <c r="E21" s="337"/>
      <c r="F21" s="359"/>
      <c r="G21" s="360"/>
      <c r="H21" s="360"/>
      <c r="I21" s="361"/>
      <c r="J21" s="18">
        <f>CEILING(D21*F21,1)</f>
        <v>0</v>
      </c>
      <c r="K21" s="27"/>
      <c r="L21" s="18">
        <f>IF(J21-K21&lt;0,0,J21-K21)</f>
        <v>0</v>
      </c>
    </row>
    <row r="22" spans="1:12" ht="30" customHeight="1" x14ac:dyDescent="0.25">
      <c r="A22" s="345"/>
      <c r="B22" s="346"/>
      <c r="C22" s="347"/>
      <c r="D22" s="335"/>
      <c r="E22" s="337"/>
      <c r="F22" s="359"/>
      <c r="G22" s="360"/>
      <c r="H22" s="360"/>
      <c r="I22" s="361"/>
      <c r="J22" s="18">
        <f>CEILING(D22*F22,1)</f>
        <v>0</v>
      </c>
      <c r="K22" s="27"/>
      <c r="L22" s="18">
        <f>IF(J22-K22&lt;0,0,J22-K22)</f>
        <v>0</v>
      </c>
    </row>
    <row r="23" spans="1:12" ht="30" hidden="1" customHeight="1" x14ac:dyDescent="0.25">
      <c r="A23" s="341"/>
      <c r="B23" s="342"/>
      <c r="C23" s="343"/>
      <c r="D23" s="335"/>
      <c r="E23" s="337"/>
      <c r="F23" s="377"/>
      <c r="G23" s="378"/>
      <c r="H23" s="378"/>
      <c r="I23" s="379"/>
      <c r="J23" s="18">
        <f>CEILING(D23*F23,1)</f>
        <v>0</v>
      </c>
      <c r="K23" s="30"/>
      <c r="L23" s="18">
        <f>IF(J23-K23&lt;0,0,J23-K23)</f>
        <v>0</v>
      </c>
    </row>
    <row r="24" spans="1:12" s="126" customFormat="1" ht="14.45" customHeight="1" x14ac:dyDescent="0.25">
      <c r="A24" s="280" t="s">
        <v>41</v>
      </c>
      <c r="B24" s="281"/>
      <c r="C24" s="281"/>
      <c r="D24" s="281"/>
      <c r="E24" s="281"/>
      <c r="F24" s="281"/>
      <c r="G24" s="281"/>
      <c r="H24" s="281"/>
      <c r="I24" s="282"/>
      <c r="J24" s="125">
        <f>SUM(J21:J23)</f>
        <v>0</v>
      </c>
      <c r="K24" s="125">
        <f>SUM(K21:K23)</f>
        <v>0</v>
      </c>
      <c r="L24" s="125">
        <f>SUM(L21:L23)</f>
        <v>0</v>
      </c>
    </row>
    <row r="25" spans="1:12" ht="22.5" customHeight="1" x14ac:dyDescent="0.25">
      <c r="A25" s="23" t="s">
        <v>17</v>
      </c>
      <c r="B25" s="112"/>
      <c r="C25" s="113"/>
      <c r="D25" s="113"/>
      <c r="E25" s="113"/>
      <c r="F25" s="113"/>
      <c r="G25" s="113"/>
      <c r="H25" s="113"/>
      <c r="I25" s="113"/>
      <c r="J25" s="21"/>
      <c r="K25" s="21"/>
      <c r="L25" s="22"/>
    </row>
    <row r="26" spans="1:12" ht="200.1" customHeight="1" x14ac:dyDescent="0.25">
      <c r="A26" s="215"/>
      <c r="B26" s="216"/>
      <c r="C26" s="216"/>
      <c r="D26" s="216"/>
      <c r="E26" s="216"/>
      <c r="F26" s="216"/>
      <c r="G26" s="216"/>
      <c r="H26" s="216"/>
      <c r="I26" s="216"/>
      <c r="J26" s="216"/>
      <c r="K26" s="216"/>
      <c r="L26" s="217"/>
    </row>
    <row r="27" spans="1:12" ht="16.5" hidden="1" customHeight="1" x14ac:dyDescent="0.25">
      <c r="A27" s="218"/>
      <c r="B27" s="219"/>
      <c r="C27" s="219"/>
      <c r="D27" s="219"/>
      <c r="E27" s="219"/>
      <c r="F27" s="219"/>
      <c r="G27" s="219"/>
      <c r="H27" s="219"/>
      <c r="I27" s="219"/>
      <c r="J27" s="219"/>
      <c r="K27" s="219"/>
      <c r="L27" s="220"/>
    </row>
    <row r="28" spans="1:12" x14ac:dyDescent="0.25">
      <c r="A28" s="118" t="s">
        <v>29</v>
      </c>
      <c r="B28" s="119"/>
      <c r="C28" s="119"/>
      <c r="D28" s="119"/>
      <c r="E28" s="119"/>
      <c r="F28" s="119"/>
      <c r="G28" s="119"/>
      <c r="H28" s="119"/>
      <c r="I28" s="119"/>
      <c r="J28" s="119"/>
      <c r="K28" s="119"/>
      <c r="L28" s="93"/>
    </row>
    <row r="29" spans="1:12" ht="30" x14ac:dyDescent="0.25">
      <c r="A29" s="7" t="s">
        <v>10</v>
      </c>
      <c r="B29" s="375" t="s">
        <v>11</v>
      </c>
      <c r="C29" s="376"/>
      <c r="D29" s="97" t="s">
        <v>12</v>
      </c>
      <c r="E29" s="115" t="s">
        <v>184</v>
      </c>
      <c r="F29" s="375" t="s">
        <v>2</v>
      </c>
      <c r="G29" s="380"/>
      <c r="H29" s="380"/>
      <c r="I29" s="380"/>
      <c r="J29" s="380"/>
      <c r="K29" s="380"/>
      <c r="L29" s="376"/>
    </row>
    <row r="30" spans="1:12" ht="47.25" customHeight="1" x14ac:dyDescent="0.25">
      <c r="A30" s="110" t="s">
        <v>19</v>
      </c>
      <c r="B30" s="274" t="s">
        <v>55</v>
      </c>
      <c r="C30" s="276"/>
      <c r="D30" s="83" t="s">
        <v>225</v>
      </c>
      <c r="E30" s="111" t="s">
        <v>226</v>
      </c>
      <c r="F30" s="274" t="s">
        <v>23</v>
      </c>
      <c r="G30" s="275"/>
      <c r="H30" s="275"/>
      <c r="I30" s="275"/>
      <c r="J30" s="275"/>
      <c r="K30" s="275"/>
      <c r="L30" s="276"/>
    </row>
    <row r="31" spans="1:12" ht="15" customHeight="1" x14ac:dyDescent="0.25">
      <c r="A31" s="319"/>
      <c r="B31" s="320"/>
      <c r="C31" s="320"/>
      <c r="D31" s="320"/>
      <c r="E31" s="349"/>
      <c r="F31" s="333" t="s">
        <v>21</v>
      </c>
      <c r="G31" s="305" t="s">
        <v>192</v>
      </c>
      <c r="H31" s="333" t="s">
        <v>22</v>
      </c>
      <c r="I31" s="283" t="s">
        <v>185</v>
      </c>
      <c r="J31" s="333" t="s">
        <v>49</v>
      </c>
      <c r="K31" s="305" t="s">
        <v>47</v>
      </c>
      <c r="L31" s="333" t="s">
        <v>39</v>
      </c>
    </row>
    <row r="32" spans="1:12" s="8" customFormat="1" ht="33.75" customHeight="1" x14ac:dyDescent="0.25">
      <c r="A32" s="321"/>
      <c r="B32" s="322"/>
      <c r="C32" s="322"/>
      <c r="D32" s="322"/>
      <c r="E32" s="350"/>
      <c r="F32" s="333"/>
      <c r="G32" s="305"/>
      <c r="H32" s="333"/>
      <c r="I32" s="284"/>
      <c r="J32" s="333"/>
      <c r="K32" s="305"/>
      <c r="L32" s="333"/>
    </row>
    <row r="33" spans="1:12" s="8" customFormat="1" ht="45" hidden="1" customHeight="1" x14ac:dyDescent="0.25">
      <c r="A33" s="19"/>
      <c r="B33" s="311"/>
      <c r="C33" s="312"/>
      <c r="D33" s="84"/>
      <c r="E33" s="86" t="str">
        <f>IF((D33="Lodging"),"Night",IF((D33="Meals"),"Day",IF((D33="Mileage"),"Mile",IF((D33="Transportation"),"Round-trip","N/A"))))</f>
        <v>N/A</v>
      </c>
      <c r="F33" s="28"/>
      <c r="G33" s="26"/>
      <c r="H33" s="20"/>
      <c r="I33" s="20"/>
      <c r="J33" s="18">
        <f>CEILING(F33*G33*H33*I33,1)</f>
        <v>0</v>
      </c>
      <c r="K33" s="27"/>
      <c r="L33" s="18">
        <f>IF(J33-K33&lt;0,0,J33-K33)</f>
        <v>0</v>
      </c>
    </row>
    <row r="34" spans="1:12" s="8" customFormat="1" ht="45" customHeight="1" x14ac:dyDescent="0.25">
      <c r="A34" s="19"/>
      <c r="B34" s="311"/>
      <c r="C34" s="312"/>
      <c r="D34" s="84"/>
      <c r="E34" s="86" t="str">
        <f>IF((D34="Lodging"),"Night",IF((D34="Meals"),"Day",IF((D34="Mileage"),"Mile",IF((D34="Transportation"),"Round-trip","N/A"))))</f>
        <v>N/A</v>
      </c>
      <c r="F34" s="28"/>
      <c r="G34" s="26"/>
      <c r="H34" s="20"/>
      <c r="I34" s="20"/>
      <c r="J34" s="18">
        <f>CEILING(F34*G34*H34*I34,1)</f>
        <v>0</v>
      </c>
      <c r="K34" s="27"/>
      <c r="L34" s="18">
        <f>IF(J34-K34&lt;0,0,J34-K34)</f>
        <v>0</v>
      </c>
    </row>
    <row r="35" spans="1:12" s="8" customFormat="1" ht="45" hidden="1" customHeight="1" x14ac:dyDescent="0.25">
      <c r="A35" s="31"/>
      <c r="B35" s="357"/>
      <c r="C35" s="358"/>
      <c r="D35" s="85"/>
      <c r="E35" s="86" t="str">
        <f>IF((D35="Lodging"),"Night",IF((D35="Meals"),"Day",IF((D35="Mileage"),"Mile",IF((D35="Transportation"),"Round-trip","N/A"))))</f>
        <v>N/A</v>
      </c>
      <c r="F35" s="34"/>
      <c r="G35" s="32"/>
      <c r="H35" s="33"/>
      <c r="I35" s="33"/>
      <c r="J35" s="18">
        <f>CEILING(F35*G35*H35*I35,1)</f>
        <v>0</v>
      </c>
      <c r="K35" s="30"/>
      <c r="L35" s="18">
        <f>IF(J35-K35&lt;0,0,J35-K35)</f>
        <v>0</v>
      </c>
    </row>
    <row r="36" spans="1:12" s="126" customFormat="1" ht="14.45" customHeight="1" x14ac:dyDescent="0.25">
      <c r="A36" s="280" t="s">
        <v>41</v>
      </c>
      <c r="B36" s="281"/>
      <c r="C36" s="281"/>
      <c r="D36" s="281"/>
      <c r="E36" s="281"/>
      <c r="F36" s="281"/>
      <c r="G36" s="281"/>
      <c r="H36" s="281"/>
      <c r="I36" s="282"/>
      <c r="J36" s="125">
        <f>SUM(J33:J35)</f>
        <v>0</v>
      </c>
      <c r="K36" s="125">
        <f>SUM(K33:K35)</f>
        <v>0</v>
      </c>
      <c r="L36" s="125">
        <f>SUM(L33:L35)</f>
        <v>0</v>
      </c>
    </row>
    <row r="37" spans="1:12" ht="22.5" customHeight="1" x14ac:dyDescent="0.25">
      <c r="A37" s="23" t="s">
        <v>17</v>
      </c>
      <c r="B37" s="112"/>
      <c r="C37" s="113"/>
      <c r="D37" s="113"/>
      <c r="E37" s="113"/>
      <c r="F37" s="113"/>
      <c r="G37" s="113"/>
      <c r="H37" s="113"/>
      <c r="I37" s="113"/>
      <c r="J37" s="21"/>
      <c r="K37" s="21"/>
      <c r="L37" s="22"/>
    </row>
    <row r="38" spans="1:12" ht="200.1" customHeight="1" x14ac:dyDescent="0.25">
      <c r="A38" s="215"/>
      <c r="B38" s="216"/>
      <c r="C38" s="216"/>
      <c r="D38" s="216"/>
      <c r="E38" s="216"/>
      <c r="F38" s="216"/>
      <c r="G38" s="216"/>
      <c r="H38" s="216"/>
      <c r="I38" s="216"/>
      <c r="J38" s="216"/>
      <c r="K38" s="216"/>
      <c r="L38" s="217"/>
    </row>
    <row r="39" spans="1:12" ht="16.5" hidden="1" customHeight="1" x14ac:dyDescent="0.25">
      <c r="A39" s="218"/>
      <c r="B39" s="219"/>
      <c r="C39" s="219"/>
      <c r="D39" s="219"/>
      <c r="E39" s="219"/>
      <c r="F39" s="219"/>
      <c r="G39" s="219"/>
      <c r="H39" s="219"/>
      <c r="I39" s="219"/>
      <c r="J39" s="219"/>
      <c r="K39" s="219"/>
      <c r="L39" s="220"/>
    </row>
    <row r="40" spans="1:12" x14ac:dyDescent="0.25">
      <c r="A40" s="118" t="s">
        <v>30</v>
      </c>
      <c r="B40" s="119"/>
      <c r="C40" s="119"/>
      <c r="D40" s="119"/>
      <c r="E40" s="119"/>
      <c r="F40" s="119"/>
      <c r="G40" s="119"/>
      <c r="H40" s="119"/>
      <c r="I40" s="119"/>
      <c r="J40" s="119"/>
      <c r="K40" s="119"/>
      <c r="L40" s="93"/>
    </row>
    <row r="41" spans="1:12" x14ac:dyDescent="0.25">
      <c r="A41" s="327" t="s">
        <v>14</v>
      </c>
      <c r="B41" s="328"/>
      <c r="C41" s="329"/>
      <c r="D41" s="327" t="s">
        <v>2</v>
      </c>
      <c r="E41" s="328"/>
      <c r="F41" s="328"/>
      <c r="G41" s="328"/>
      <c r="H41" s="328"/>
      <c r="I41" s="328"/>
      <c r="J41" s="328"/>
      <c r="K41" s="328"/>
      <c r="L41" s="329"/>
    </row>
    <row r="42" spans="1:12" ht="30" customHeight="1" x14ac:dyDescent="0.25">
      <c r="A42" s="274" t="s">
        <v>24</v>
      </c>
      <c r="B42" s="275"/>
      <c r="C42" s="276"/>
      <c r="D42" s="274" t="s">
        <v>25</v>
      </c>
      <c r="E42" s="275"/>
      <c r="F42" s="275"/>
      <c r="G42" s="275"/>
      <c r="H42" s="275"/>
      <c r="I42" s="275"/>
      <c r="J42" s="275"/>
      <c r="K42" s="275"/>
      <c r="L42" s="276"/>
    </row>
    <row r="43" spans="1:12" ht="15" customHeight="1" x14ac:dyDescent="0.25">
      <c r="A43" s="319"/>
      <c r="B43" s="320"/>
      <c r="C43" s="349"/>
      <c r="D43" s="348" t="s">
        <v>26</v>
      </c>
      <c r="E43" s="348"/>
      <c r="F43" s="299" t="s">
        <v>280</v>
      </c>
      <c r="G43" s="300"/>
      <c r="H43" s="300"/>
      <c r="I43" s="301"/>
      <c r="J43" s="333" t="s">
        <v>49</v>
      </c>
      <c r="K43" s="305" t="s">
        <v>47</v>
      </c>
      <c r="L43" s="333" t="s">
        <v>39</v>
      </c>
    </row>
    <row r="44" spans="1:12" x14ac:dyDescent="0.25">
      <c r="A44" s="321"/>
      <c r="B44" s="322"/>
      <c r="C44" s="350"/>
      <c r="D44" s="348"/>
      <c r="E44" s="348"/>
      <c r="F44" s="302"/>
      <c r="G44" s="303"/>
      <c r="H44" s="303"/>
      <c r="I44" s="304"/>
      <c r="J44" s="333"/>
      <c r="K44" s="305"/>
      <c r="L44" s="333"/>
    </row>
    <row r="45" spans="1:12" ht="45.75" hidden="1" customHeight="1" x14ac:dyDescent="0.25">
      <c r="A45" s="290"/>
      <c r="B45" s="326"/>
      <c r="C45" s="291"/>
      <c r="D45" s="344"/>
      <c r="E45" s="344"/>
      <c r="F45" s="335"/>
      <c r="G45" s="336"/>
      <c r="H45" s="336"/>
      <c r="I45" s="337"/>
      <c r="J45" s="18">
        <f>CEILING(D45*F45,1)</f>
        <v>0</v>
      </c>
      <c r="K45" s="27"/>
      <c r="L45" s="18">
        <f>IF(J45-K45&lt;0,0,J45-K45)</f>
        <v>0</v>
      </c>
    </row>
    <row r="46" spans="1:12" ht="45.75" customHeight="1" x14ac:dyDescent="0.25">
      <c r="A46" s="290"/>
      <c r="B46" s="326"/>
      <c r="C46" s="291"/>
      <c r="D46" s="344"/>
      <c r="E46" s="344"/>
      <c r="F46" s="335"/>
      <c r="G46" s="336"/>
      <c r="H46" s="336"/>
      <c r="I46" s="337"/>
      <c r="J46" s="18">
        <f>CEILING(D46*F46,1)</f>
        <v>0</v>
      </c>
      <c r="K46" s="27"/>
      <c r="L46" s="18">
        <f>IF(J46-K46&lt;0,0,J46-K46)</f>
        <v>0</v>
      </c>
    </row>
    <row r="47" spans="1:12" ht="45.75" hidden="1" customHeight="1" x14ac:dyDescent="0.25">
      <c r="A47" s="330"/>
      <c r="B47" s="331"/>
      <c r="C47" s="332"/>
      <c r="D47" s="325"/>
      <c r="E47" s="325"/>
      <c r="F47" s="338"/>
      <c r="G47" s="339"/>
      <c r="H47" s="339"/>
      <c r="I47" s="340"/>
      <c r="J47" s="18">
        <f>CEILING(D47*F47,1)</f>
        <v>0</v>
      </c>
      <c r="K47" s="30"/>
      <c r="L47" s="18">
        <f>IF(J47-K47&lt;0,0,J47-K47)</f>
        <v>0</v>
      </c>
    </row>
    <row r="48" spans="1:12" s="126" customFormat="1" ht="14.45" customHeight="1" x14ac:dyDescent="0.25">
      <c r="A48" s="280" t="s">
        <v>41</v>
      </c>
      <c r="B48" s="281"/>
      <c r="C48" s="281"/>
      <c r="D48" s="281"/>
      <c r="E48" s="281"/>
      <c r="F48" s="281"/>
      <c r="G48" s="281"/>
      <c r="H48" s="281"/>
      <c r="I48" s="282"/>
      <c r="J48" s="125">
        <f>SUM(J45:J47)</f>
        <v>0</v>
      </c>
      <c r="K48" s="125">
        <f>SUM(K45:K47)</f>
        <v>0</v>
      </c>
      <c r="L48" s="125">
        <f>SUM(L45:L47)</f>
        <v>0</v>
      </c>
    </row>
    <row r="49" spans="1:12" ht="22.5" customHeight="1" x14ac:dyDescent="0.25">
      <c r="A49" s="23" t="s">
        <v>17</v>
      </c>
      <c r="B49" s="112"/>
      <c r="C49" s="113"/>
      <c r="D49" s="113"/>
      <c r="E49" s="113"/>
      <c r="F49" s="113"/>
      <c r="G49" s="113"/>
      <c r="H49" s="113"/>
      <c r="I49" s="113"/>
      <c r="J49" s="21"/>
      <c r="K49" s="21"/>
      <c r="L49" s="22"/>
    </row>
    <row r="50" spans="1:12" ht="200.1" customHeight="1" x14ac:dyDescent="0.25">
      <c r="A50" s="212"/>
      <c r="B50" s="213"/>
      <c r="C50" s="213"/>
      <c r="D50" s="213"/>
      <c r="E50" s="213"/>
      <c r="F50" s="213"/>
      <c r="G50" s="213"/>
      <c r="H50" s="213"/>
      <c r="I50" s="213"/>
      <c r="J50" s="213"/>
      <c r="K50" s="213"/>
      <c r="L50" s="214"/>
    </row>
    <row r="51" spans="1:12" ht="16.5" hidden="1" customHeight="1" x14ac:dyDescent="0.25">
      <c r="A51" s="218"/>
      <c r="B51" s="219"/>
      <c r="C51" s="219"/>
      <c r="D51" s="219"/>
      <c r="E51" s="219"/>
      <c r="F51" s="219"/>
      <c r="G51" s="219"/>
      <c r="H51" s="219"/>
      <c r="I51" s="219"/>
      <c r="J51" s="219"/>
      <c r="K51" s="219"/>
      <c r="L51" s="220"/>
    </row>
    <row r="52" spans="1:12" x14ac:dyDescent="0.25">
      <c r="A52" s="118" t="s">
        <v>32</v>
      </c>
      <c r="B52" s="119"/>
      <c r="C52" s="119"/>
      <c r="D52" s="119"/>
      <c r="E52" s="119"/>
      <c r="F52" s="119"/>
      <c r="G52" s="119"/>
      <c r="H52" s="119"/>
      <c r="I52" s="119"/>
      <c r="J52" s="119"/>
      <c r="K52" s="119"/>
      <c r="L52" s="93"/>
    </row>
    <row r="53" spans="1:12" x14ac:dyDescent="0.25">
      <c r="A53" s="327" t="s">
        <v>13</v>
      </c>
      <c r="B53" s="328"/>
      <c r="C53" s="329"/>
      <c r="D53" s="327" t="s">
        <v>2</v>
      </c>
      <c r="E53" s="328"/>
      <c r="F53" s="328"/>
      <c r="G53" s="328"/>
      <c r="H53" s="328"/>
      <c r="I53" s="328"/>
      <c r="J53" s="328"/>
      <c r="K53" s="328"/>
      <c r="L53" s="329"/>
    </row>
    <row r="54" spans="1:12" ht="28.5" customHeight="1" x14ac:dyDescent="0.25">
      <c r="A54" s="274" t="s">
        <v>31</v>
      </c>
      <c r="B54" s="275"/>
      <c r="C54" s="276"/>
      <c r="D54" s="274" t="s">
        <v>33</v>
      </c>
      <c r="E54" s="275"/>
      <c r="F54" s="275"/>
      <c r="G54" s="275"/>
      <c r="H54" s="275"/>
      <c r="I54" s="275"/>
      <c r="J54" s="275"/>
      <c r="K54" s="275"/>
      <c r="L54" s="276"/>
    </row>
    <row r="55" spans="1:12" ht="15" customHeight="1" x14ac:dyDescent="0.25">
      <c r="A55" s="319"/>
      <c r="B55" s="320"/>
      <c r="C55" s="349"/>
      <c r="D55" s="348" t="s">
        <v>26</v>
      </c>
      <c r="E55" s="348"/>
      <c r="F55" s="299" t="s">
        <v>280</v>
      </c>
      <c r="G55" s="300"/>
      <c r="H55" s="300"/>
      <c r="I55" s="301"/>
      <c r="J55" s="333" t="s">
        <v>49</v>
      </c>
      <c r="K55" s="305" t="s">
        <v>47</v>
      </c>
      <c r="L55" s="333" t="s">
        <v>39</v>
      </c>
    </row>
    <row r="56" spans="1:12" x14ac:dyDescent="0.25">
      <c r="A56" s="321"/>
      <c r="B56" s="322"/>
      <c r="C56" s="350"/>
      <c r="D56" s="348"/>
      <c r="E56" s="348"/>
      <c r="F56" s="302"/>
      <c r="G56" s="303"/>
      <c r="H56" s="303"/>
      <c r="I56" s="304"/>
      <c r="J56" s="333"/>
      <c r="K56" s="305"/>
      <c r="L56" s="333"/>
    </row>
    <row r="57" spans="1:12" ht="30.75" hidden="1" customHeight="1" x14ac:dyDescent="0.25">
      <c r="A57" s="345"/>
      <c r="B57" s="346"/>
      <c r="C57" s="347"/>
      <c r="D57" s="344"/>
      <c r="E57" s="344"/>
      <c r="F57" s="335"/>
      <c r="G57" s="336"/>
      <c r="H57" s="336"/>
      <c r="I57" s="337"/>
      <c r="J57" s="18">
        <f>CEILING(D57*F57,1)</f>
        <v>0</v>
      </c>
      <c r="K57" s="27"/>
      <c r="L57" s="18">
        <f>IF(J57-K57&lt;0,0,J57-K57)</f>
        <v>0</v>
      </c>
    </row>
    <row r="58" spans="1:12" ht="30.75" customHeight="1" x14ac:dyDescent="0.25">
      <c r="A58" s="345"/>
      <c r="B58" s="346"/>
      <c r="C58" s="347"/>
      <c r="D58" s="344"/>
      <c r="E58" s="344"/>
      <c r="F58" s="335"/>
      <c r="G58" s="336"/>
      <c r="H58" s="336"/>
      <c r="I58" s="337"/>
      <c r="J58" s="18">
        <f>CEILING(D58*F58,1)</f>
        <v>0</v>
      </c>
      <c r="K58" s="27"/>
      <c r="L58" s="18">
        <f>IF(J58-K58&lt;0,0,J58-K58)</f>
        <v>0</v>
      </c>
    </row>
    <row r="59" spans="1:12" ht="30" hidden="1" customHeight="1" x14ac:dyDescent="0.25">
      <c r="A59" s="341"/>
      <c r="B59" s="342"/>
      <c r="C59" s="343"/>
      <c r="D59" s="325"/>
      <c r="E59" s="325"/>
      <c r="F59" s="338"/>
      <c r="G59" s="339"/>
      <c r="H59" s="339"/>
      <c r="I59" s="340"/>
      <c r="J59" s="18">
        <f>CEILING(D59*F59,1)</f>
        <v>0</v>
      </c>
      <c r="K59" s="30"/>
      <c r="L59" s="18">
        <f>IF(J59-K59&lt;0,0,J59-K59)</f>
        <v>0</v>
      </c>
    </row>
    <row r="60" spans="1:12" s="126" customFormat="1" ht="14.45" customHeight="1" x14ac:dyDescent="0.25">
      <c r="A60" s="280" t="s">
        <v>41</v>
      </c>
      <c r="B60" s="281"/>
      <c r="C60" s="281"/>
      <c r="D60" s="281"/>
      <c r="E60" s="281"/>
      <c r="F60" s="281"/>
      <c r="G60" s="281"/>
      <c r="H60" s="281"/>
      <c r="I60" s="282"/>
      <c r="J60" s="125">
        <f>SUM(J57:J59)</f>
        <v>0</v>
      </c>
      <c r="K60" s="125">
        <f>SUM(K57:K59)</f>
        <v>0</v>
      </c>
      <c r="L60" s="125">
        <f>SUM(L57:L59)</f>
        <v>0</v>
      </c>
    </row>
    <row r="61" spans="1:12" ht="22.5" customHeight="1" x14ac:dyDescent="0.25">
      <c r="A61" s="23" t="s">
        <v>17</v>
      </c>
      <c r="B61" s="112"/>
      <c r="C61" s="113"/>
      <c r="D61" s="113"/>
      <c r="E61" s="113"/>
      <c r="F61" s="113"/>
      <c r="G61" s="113"/>
      <c r="H61" s="113"/>
      <c r="I61" s="113"/>
      <c r="J61" s="21"/>
      <c r="K61" s="21"/>
      <c r="L61" s="22"/>
    </row>
    <row r="62" spans="1:12" ht="200.1" customHeight="1" x14ac:dyDescent="0.25">
      <c r="A62" s="212"/>
      <c r="B62" s="213"/>
      <c r="C62" s="213"/>
      <c r="D62" s="213"/>
      <c r="E62" s="213"/>
      <c r="F62" s="213"/>
      <c r="G62" s="213"/>
      <c r="H62" s="213"/>
      <c r="I62" s="213"/>
      <c r="J62" s="213"/>
      <c r="K62" s="213"/>
      <c r="L62" s="214"/>
    </row>
    <row r="63" spans="1:12" ht="16.5" hidden="1" customHeight="1" x14ac:dyDescent="0.25">
      <c r="A63" s="218"/>
      <c r="B63" s="219"/>
      <c r="C63" s="219"/>
      <c r="D63" s="219"/>
      <c r="E63" s="219"/>
      <c r="F63" s="219"/>
      <c r="G63" s="219"/>
      <c r="H63" s="219"/>
      <c r="I63" s="219"/>
      <c r="J63" s="219"/>
      <c r="K63" s="219"/>
      <c r="L63" s="220"/>
    </row>
    <row r="64" spans="1:12" x14ac:dyDescent="0.25">
      <c r="A64" s="118" t="s">
        <v>34</v>
      </c>
      <c r="B64" s="119"/>
      <c r="C64" s="119"/>
      <c r="D64" s="119"/>
      <c r="E64" s="119"/>
      <c r="F64" s="119"/>
      <c r="G64" s="119"/>
      <c r="H64" s="119"/>
      <c r="I64" s="119"/>
      <c r="J64" s="119"/>
      <c r="K64" s="119"/>
      <c r="L64" s="93"/>
    </row>
    <row r="65" spans="1:12" x14ac:dyDescent="0.25">
      <c r="A65" s="117" t="s">
        <v>186</v>
      </c>
      <c r="B65" s="328" t="s">
        <v>187</v>
      </c>
      <c r="C65" s="329"/>
      <c r="D65" s="327" t="s">
        <v>2</v>
      </c>
      <c r="E65" s="328"/>
      <c r="F65" s="328"/>
      <c r="G65" s="328"/>
      <c r="H65" s="328"/>
      <c r="I65" s="328"/>
      <c r="J65" s="328"/>
      <c r="K65" s="328"/>
      <c r="L65" s="329"/>
    </row>
    <row r="66" spans="1:12" ht="28.5" customHeight="1" x14ac:dyDescent="0.25">
      <c r="A66" s="114" t="s">
        <v>188</v>
      </c>
      <c r="B66" s="275" t="s">
        <v>189</v>
      </c>
      <c r="C66" s="276"/>
      <c r="D66" s="422" t="s">
        <v>35</v>
      </c>
      <c r="E66" s="423"/>
      <c r="F66" s="423"/>
      <c r="G66" s="423"/>
      <c r="H66" s="423"/>
      <c r="I66" s="423"/>
      <c r="J66" s="423"/>
      <c r="K66" s="423"/>
      <c r="L66" s="424"/>
    </row>
    <row r="67" spans="1:12" ht="15" customHeight="1" x14ac:dyDescent="0.25">
      <c r="A67" s="319"/>
      <c r="B67" s="320"/>
      <c r="C67" s="349"/>
      <c r="D67" s="348" t="s">
        <v>26</v>
      </c>
      <c r="E67" s="348"/>
      <c r="F67" s="299" t="s">
        <v>21</v>
      </c>
      <c r="G67" s="300"/>
      <c r="H67" s="300"/>
      <c r="I67" s="301"/>
      <c r="J67" s="333" t="s">
        <v>49</v>
      </c>
      <c r="K67" s="305" t="s">
        <v>47</v>
      </c>
      <c r="L67" s="333" t="s">
        <v>39</v>
      </c>
    </row>
    <row r="68" spans="1:12" ht="14.25" customHeight="1" x14ac:dyDescent="0.25">
      <c r="A68" s="321"/>
      <c r="B68" s="322"/>
      <c r="C68" s="350"/>
      <c r="D68" s="348"/>
      <c r="E68" s="348"/>
      <c r="F68" s="302"/>
      <c r="G68" s="303"/>
      <c r="H68" s="303"/>
      <c r="I68" s="304"/>
      <c r="J68" s="333"/>
      <c r="K68" s="305"/>
      <c r="L68" s="333"/>
    </row>
    <row r="69" spans="1:12" ht="30" hidden="1" customHeight="1" x14ac:dyDescent="0.25">
      <c r="A69" s="108"/>
      <c r="B69" s="412"/>
      <c r="C69" s="413"/>
      <c r="D69" s="414"/>
      <c r="E69" s="414"/>
      <c r="F69" s="415"/>
      <c r="G69" s="416"/>
      <c r="H69" s="416"/>
      <c r="I69" s="417"/>
      <c r="J69" s="18">
        <f>CEILING(D69*F69,1)</f>
        <v>0</v>
      </c>
      <c r="K69" s="27"/>
      <c r="L69" s="18">
        <f>IF(J69-K69&lt;0,0,J69-K69)</f>
        <v>0</v>
      </c>
    </row>
    <row r="70" spans="1:12" ht="30" customHeight="1" x14ac:dyDescent="0.25">
      <c r="A70" s="108"/>
      <c r="B70" s="412"/>
      <c r="C70" s="413"/>
      <c r="D70" s="414"/>
      <c r="E70" s="414"/>
      <c r="F70" s="415"/>
      <c r="G70" s="416"/>
      <c r="H70" s="416"/>
      <c r="I70" s="417"/>
      <c r="J70" s="18">
        <f>CEILING(D70*F70,1)</f>
        <v>0</v>
      </c>
      <c r="K70" s="27"/>
      <c r="L70" s="18">
        <f>IF(J70-K70&lt;0,0,J70-K70)</f>
        <v>0</v>
      </c>
    </row>
    <row r="71" spans="1:12" ht="30" hidden="1" customHeight="1" x14ac:dyDescent="0.25">
      <c r="A71" s="109"/>
      <c r="B71" s="410"/>
      <c r="C71" s="411"/>
      <c r="D71" s="409"/>
      <c r="E71" s="409"/>
      <c r="F71" s="400"/>
      <c r="G71" s="401"/>
      <c r="H71" s="401"/>
      <c r="I71" s="402"/>
      <c r="J71" s="18">
        <f>CEILING(D71*F71,1)</f>
        <v>0</v>
      </c>
      <c r="K71" s="30"/>
      <c r="L71" s="18">
        <f>IF(J71-K71&lt;0,0,J71-K71)</f>
        <v>0</v>
      </c>
    </row>
    <row r="72" spans="1:12" s="126" customFormat="1" ht="14.45" customHeight="1" x14ac:dyDescent="0.25">
      <c r="A72" s="280" t="s">
        <v>41</v>
      </c>
      <c r="B72" s="281"/>
      <c r="C72" s="281"/>
      <c r="D72" s="281"/>
      <c r="E72" s="281"/>
      <c r="F72" s="281"/>
      <c r="G72" s="281"/>
      <c r="H72" s="281"/>
      <c r="I72" s="282"/>
      <c r="J72" s="125">
        <f>SUM(J69:J71)</f>
        <v>0</v>
      </c>
      <c r="K72" s="125">
        <f>SUM(K69:K71)</f>
        <v>0</v>
      </c>
      <c r="L72" s="125">
        <f>SUM(L69:L71)</f>
        <v>0</v>
      </c>
    </row>
    <row r="73" spans="1:12" ht="22.5" customHeight="1" x14ac:dyDescent="0.25">
      <c r="A73" s="23" t="s">
        <v>17</v>
      </c>
      <c r="B73" s="112"/>
      <c r="C73" s="113"/>
      <c r="D73" s="113"/>
      <c r="E73" s="113"/>
      <c r="F73" s="113"/>
      <c r="G73" s="113"/>
      <c r="H73" s="113"/>
      <c r="I73" s="113"/>
      <c r="J73" s="21"/>
      <c r="K73" s="21"/>
      <c r="L73" s="22"/>
    </row>
    <row r="74" spans="1:12" ht="200.1" customHeight="1" x14ac:dyDescent="0.25">
      <c r="A74" s="403"/>
      <c r="B74" s="404"/>
      <c r="C74" s="404"/>
      <c r="D74" s="404"/>
      <c r="E74" s="404"/>
      <c r="F74" s="404"/>
      <c r="G74" s="404"/>
      <c r="H74" s="404"/>
      <c r="I74" s="404"/>
      <c r="J74" s="404"/>
      <c r="K74" s="404"/>
      <c r="L74" s="405"/>
    </row>
    <row r="75" spans="1:12" ht="16.5" hidden="1" customHeight="1" x14ac:dyDescent="0.25">
      <c r="A75" s="406"/>
      <c r="B75" s="407"/>
      <c r="C75" s="407"/>
      <c r="D75" s="407"/>
      <c r="E75" s="407"/>
      <c r="F75" s="407"/>
      <c r="G75" s="407"/>
      <c r="H75" s="407"/>
      <c r="I75" s="407"/>
      <c r="J75" s="407"/>
      <c r="K75" s="407"/>
      <c r="L75" s="408"/>
    </row>
    <row r="76" spans="1:12" x14ac:dyDescent="0.25">
      <c r="A76" s="381" t="s">
        <v>190</v>
      </c>
      <c r="B76" s="382"/>
      <c r="C76" s="120"/>
      <c r="D76" s="120"/>
      <c r="E76" s="120"/>
      <c r="F76" s="120"/>
      <c r="G76" s="120"/>
      <c r="H76" s="120"/>
      <c r="I76" s="120"/>
      <c r="J76" s="120"/>
      <c r="K76" s="120"/>
      <c r="L76" s="90"/>
    </row>
    <row r="77" spans="1:12" x14ac:dyDescent="0.25">
      <c r="A77" s="285" t="s">
        <v>15</v>
      </c>
      <c r="B77" s="286"/>
      <c r="C77" s="285" t="s">
        <v>186</v>
      </c>
      <c r="D77" s="286"/>
      <c r="E77" s="286"/>
      <c r="F77" s="286"/>
      <c r="G77" s="286"/>
      <c r="H77" s="285" t="s">
        <v>277</v>
      </c>
      <c r="I77" s="287"/>
      <c r="J77" s="286"/>
      <c r="K77" s="286"/>
      <c r="L77" s="287"/>
    </row>
    <row r="78" spans="1:12" ht="100.15" customHeight="1" x14ac:dyDescent="0.25">
      <c r="A78" s="274" t="s">
        <v>255</v>
      </c>
      <c r="B78" s="275"/>
      <c r="C78" s="274" t="s">
        <v>196</v>
      </c>
      <c r="D78" s="275"/>
      <c r="E78" s="275"/>
      <c r="F78" s="275"/>
      <c r="G78" s="275"/>
      <c r="H78" s="274" t="s">
        <v>296</v>
      </c>
      <c r="I78" s="276"/>
      <c r="J78" s="425"/>
      <c r="K78" s="425"/>
      <c r="L78" s="426"/>
    </row>
    <row r="79" spans="1:12" ht="15" customHeight="1" x14ac:dyDescent="0.25">
      <c r="A79" s="41"/>
      <c r="B79" s="39"/>
      <c r="C79" s="39"/>
      <c r="D79" s="39"/>
      <c r="E79" s="39"/>
      <c r="F79" s="39"/>
      <c r="G79" s="39"/>
      <c r="H79" s="87"/>
      <c r="I79" s="40"/>
      <c r="J79" s="333" t="s">
        <v>49</v>
      </c>
      <c r="K79" s="305" t="s">
        <v>47</v>
      </c>
      <c r="L79" s="333" t="s">
        <v>39</v>
      </c>
    </row>
    <row r="80" spans="1:12" x14ac:dyDescent="0.25">
      <c r="A80" s="60"/>
      <c r="B80" s="61"/>
      <c r="C80" s="61"/>
      <c r="D80" s="61"/>
      <c r="E80" s="61"/>
      <c r="F80" s="61"/>
      <c r="G80" s="61"/>
      <c r="H80" s="60"/>
      <c r="I80" s="62"/>
      <c r="J80" s="334"/>
      <c r="K80" s="305"/>
      <c r="L80" s="333"/>
    </row>
    <row r="81" spans="1:12" ht="30" hidden="1" customHeight="1" x14ac:dyDescent="0.25">
      <c r="A81" s="290"/>
      <c r="B81" s="291"/>
      <c r="C81" s="288"/>
      <c r="D81" s="323"/>
      <c r="E81" s="323"/>
      <c r="F81" s="323"/>
      <c r="G81" s="323"/>
      <c r="H81" s="288"/>
      <c r="I81" s="289"/>
      <c r="J81" s="25"/>
      <c r="K81" s="27"/>
      <c r="L81" s="18">
        <f>IF(J81-K81&lt;0,0,J81-K81)</f>
        <v>0</v>
      </c>
    </row>
    <row r="82" spans="1:12" ht="30" customHeight="1" x14ac:dyDescent="0.25">
      <c r="A82" s="290"/>
      <c r="B82" s="291"/>
      <c r="C82" s="288"/>
      <c r="D82" s="323"/>
      <c r="E82" s="323"/>
      <c r="F82" s="323"/>
      <c r="G82" s="323"/>
      <c r="H82" s="288"/>
      <c r="I82" s="289"/>
      <c r="J82" s="25"/>
      <c r="K82" s="27"/>
      <c r="L82" s="18">
        <f>IF(J82-K82&lt;0,0,J82-K82)</f>
        <v>0</v>
      </c>
    </row>
    <row r="83" spans="1:12" ht="30" hidden="1" customHeight="1" x14ac:dyDescent="0.25">
      <c r="A83" s="290"/>
      <c r="B83" s="291"/>
      <c r="C83" s="288"/>
      <c r="D83" s="323"/>
      <c r="E83" s="323"/>
      <c r="F83" s="323"/>
      <c r="G83" s="323"/>
      <c r="H83" s="288"/>
      <c r="I83" s="289"/>
      <c r="J83" s="99"/>
      <c r="K83" s="100"/>
      <c r="L83" s="29">
        <f>IF(J83-K83&lt;0,0,J83-K83)</f>
        <v>0</v>
      </c>
    </row>
    <row r="84" spans="1:12" s="126" customFormat="1" ht="14.45" customHeight="1" x14ac:dyDescent="0.25">
      <c r="A84" s="280" t="s">
        <v>41</v>
      </c>
      <c r="B84" s="281"/>
      <c r="C84" s="281"/>
      <c r="D84" s="281"/>
      <c r="E84" s="281"/>
      <c r="F84" s="281"/>
      <c r="G84" s="281"/>
      <c r="H84" s="281"/>
      <c r="I84" s="282"/>
      <c r="J84" s="125">
        <f>SUM(J81:J83)+J93</f>
        <v>0</v>
      </c>
      <c r="K84" s="125">
        <f>SUM(K81:K83)+K93</f>
        <v>0</v>
      </c>
      <c r="L84" s="125">
        <f>SUM(L81:L83)+L93</f>
        <v>0</v>
      </c>
    </row>
    <row r="85" spans="1:12" s="126" customFormat="1" ht="14.45" customHeight="1" x14ac:dyDescent="0.25">
      <c r="A85" s="373" t="s">
        <v>297</v>
      </c>
      <c r="B85" s="374"/>
      <c r="C85" s="135"/>
      <c r="D85" s="135"/>
      <c r="E85" s="135"/>
      <c r="F85" s="132"/>
      <c r="G85" s="132"/>
      <c r="H85" s="132"/>
      <c r="I85" s="132"/>
      <c r="J85" s="133"/>
      <c r="K85" s="133"/>
      <c r="L85" s="134"/>
    </row>
    <row r="86" spans="1:12" s="126" customFormat="1" ht="14.45" customHeight="1" x14ac:dyDescent="0.25">
      <c r="A86" s="136" t="s">
        <v>10</v>
      </c>
      <c r="B86" s="296" t="s">
        <v>11</v>
      </c>
      <c r="C86" s="298"/>
      <c r="D86" s="296" t="s">
        <v>12</v>
      </c>
      <c r="E86" s="297"/>
      <c r="F86" s="298"/>
      <c r="G86" s="296" t="s">
        <v>2</v>
      </c>
      <c r="H86" s="297"/>
      <c r="I86" s="297"/>
      <c r="J86" s="297"/>
      <c r="K86" s="297"/>
      <c r="L86" s="298"/>
    </row>
    <row r="87" spans="1:12" s="126" customFormat="1" ht="43.15" customHeight="1" x14ac:dyDescent="0.25">
      <c r="A87" s="110" t="s">
        <v>19</v>
      </c>
      <c r="B87" s="274" t="s">
        <v>55</v>
      </c>
      <c r="C87" s="276"/>
      <c r="D87" s="274" t="s">
        <v>20</v>
      </c>
      <c r="E87" s="275"/>
      <c r="F87" s="276"/>
      <c r="G87" s="274" t="s">
        <v>23</v>
      </c>
      <c r="H87" s="275"/>
      <c r="I87" s="275"/>
      <c r="J87" s="275"/>
      <c r="K87" s="275"/>
      <c r="L87" s="276"/>
    </row>
    <row r="88" spans="1:12" s="126" customFormat="1" ht="8.4499999999999993" customHeight="1" x14ac:dyDescent="0.25">
      <c r="A88" s="299"/>
      <c r="B88" s="300"/>
      <c r="C88" s="300"/>
      <c r="D88" s="300"/>
      <c r="E88" s="300"/>
      <c r="F88" s="301"/>
      <c r="G88" s="333" t="s">
        <v>21</v>
      </c>
      <c r="H88" s="385" t="s">
        <v>45</v>
      </c>
      <c r="I88" s="283" t="s">
        <v>22</v>
      </c>
      <c r="J88" s="283" t="s">
        <v>49</v>
      </c>
      <c r="K88" s="385" t="s">
        <v>47</v>
      </c>
      <c r="L88" s="283" t="s">
        <v>39</v>
      </c>
    </row>
    <row r="89" spans="1:12" s="126" customFormat="1" ht="29.45" customHeight="1" x14ac:dyDescent="0.25">
      <c r="A89" s="302"/>
      <c r="B89" s="303"/>
      <c r="C89" s="303"/>
      <c r="D89" s="303"/>
      <c r="E89" s="303"/>
      <c r="F89" s="304"/>
      <c r="G89" s="333"/>
      <c r="H89" s="386"/>
      <c r="I89" s="284"/>
      <c r="J89" s="284"/>
      <c r="K89" s="386"/>
      <c r="L89" s="284"/>
    </row>
    <row r="90" spans="1:12" s="126" customFormat="1" ht="14.45" hidden="1" customHeight="1" x14ac:dyDescent="0.25">
      <c r="A90" s="19"/>
      <c r="B90" s="311"/>
      <c r="C90" s="312"/>
      <c r="D90" s="311"/>
      <c r="E90" s="313"/>
      <c r="F90" s="312"/>
      <c r="G90" s="26"/>
      <c r="H90" s="20"/>
      <c r="I90" s="20"/>
      <c r="J90" s="18">
        <f>CEILING(G90*H90*I90,1)</f>
        <v>0</v>
      </c>
      <c r="K90" s="20"/>
      <c r="L90" s="18">
        <f>IF(J90-K90&lt;0,0,J90-K90)</f>
        <v>0</v>
      </c>
    </row>
    <row r="91" spans="1:12" s="126" customFormat="1" ht="30" customHeight="1" x14ac:dyDescent="0.25">
      <c r="A91" s="19"/>
      <c r="B91" s="311"/>
      <c r="C91" s="312"/>
      <c r="D91" s="311"/>
      <c r="E91" s="313"/>
      <c r="F91" s="312"/>
      <c r="G91" s="26"/>
      <c r="H91" s="20"/>
      <c r="I91" s="20"/>
      <c r="J91" s="18">
        <f>CEILING(G91*H91*I91,1)</f>
        <v>0</v>
      </c>
      <c r="K91" s="20"/>
      <c r="L91" s="18">
        <f>IF(J91-K91&lt;0,0,J91-K91)</f>
        <v>0</v>
      </c>
    </row>
    <row r="92" spans="1:12" s="126" customFormat="1" ht="14.45" hidden="1" customHeight="1" x14ac:dyDescent="0.25">
      <c r="A92" s="19"/>
      <c r="B92" s="311"/>
      <c r="C92" s="312"/>
      <c r="D92" s="311"/>
      <c r="E92" s="313"/>
      <c r="F92" s="312"/>
      <c r="G92" s="26"/>
      <c r="H92" s="20"/>
      <c r="I92" s="20"/>
      <c r="J92" s="18">
        <f>CEILING(G92*H92*I92,1)</f>
        <v>0</v>
      </c>
      <c r="K92" s="20"/>
      <c r="L92" s="18">
        <f>IF(J92-K92&lt;0,0,J92-K92)</f>
        <v>0</v>
      </c>
    </row>
    <row r="93" spans="1:12" s="126" customFormat="1" ht="14.45" customHeight="1" x14ac:dyDescent="0.25">
      <c r="A93" s="316" t="s">
        <v>16</v>
      </c>
      <c r="B93" s="317"/>
      <c r="C93" s="317"/>
      <c r="D93" s="317"/>
      <c r="E93" s="317"/>
      <c r="F93" s="317"/>
      <c r="G93" s="317"/>
      <c r="H93" s="317"/>
      <c r="I93" s="318"/>
      <c r="J93" s="18">
        <f>SUM(J90:J92)</f>
        <v>0</v>
      </c>
      <c r="K93" s="18">
        <f>SUM(K90:K92)</f>
        <v>0</v>
      </c>
      <c r="L93" s="18">
        <f>SUM(L90:L92)</f>
        <v>0</v>
      </c>
    </row>
    <row r="94" spans="1:12" ht="22.5" customHeight="1" x14ac:dyDescent="0.25">
      <c r="A94" s="23" t="s">
        <v>17</v>
      </c>
      <c r="B94" s="112"/>
      <c r="C94" s="113"/>
      <c r="D94" s="113"/>
      <c r="E94" s="113"/>
      <c r="F94" s="113"/>
      <c r="G94" s="113"/>
      <c r="H94" s="113"/>
      <c r="I94" s="113"/>
      <c r="J94" s="21"/>
      <c r="K94" s="21"/>
      <c r="L94" s="22"/>
    </row>
    <row r="95" spans="1:12" ht="200.1" customHeight="1" x14ac:dyDescent="0.25">
      <c r="A95" s="212"/>
      <c r="B95" s="213"/>
      <c r="C95" s="213"/>
      <c r="D95" s="213"/>
      <c r="E95" s="213"/>
      <c r="F95" s="213"/>
      <c r="G95" s="213"/>
      <c r="H95" s="213"/>
      <c r="I95" s="213"/>
      <c r="J95" s="213"/>
      <c r="K95" s="213"/>
      <c r="L95" s="214"/>
    </row>
    <row r="96" spans="1:12" ht="16.5" hidden="1" customHeight="1" x14ac:dyDescent="0.25">
      <c r="A96" s="218"/>
      <c r="B96" s="219"/>
      <c r="C96" s="219"/>
      <c r="D96" s="219"/>
      <c r="E96" s="219"/>
      <c r="F96" s="219"/>
      <c r="G96" s="219"/>
      <c r="H96" s="219"/>
      <c r="I96" s="219"/>
      <c r="J96" s="219"/>
      <c r="K96" s="219"/>
      <c r="L96" s="220"/>
    </row>
    <row r="97" spans="1:12" ht="17.45" customHeight="1" x14ac:dyDescent="0.25">
      <c r="A97" s="294" t="s">
        <v>191</v>
      </c>
      <c r="B97" s="295"/>
      <c r="C97" s="119"/>
      <c r="D97" s="119"/>
      <c r="E97" s="119"/>
      <c r="F97" s="119"/>
      <c r="G97" s="119"/>
      <c r="H97" s="119"/>
      <c r="I97" s="119"/>
      <c r="J97" s="119"/>
      <c r="K97" s="119"/>
      <c r="L97" s="93"/>
    </row>
    <row r="98" spans="1:12" ht="28.15" customHeight="1" x14ac:dyDescent="0.25">
      <c r="A98" s="285" t="s">
        <v>15</v>
      </c>
      <c r="B98" s="287"/>
      <c r="C98" s="285" t="s">
        <v>186</v>
      </c>
      <c r="D98" s="286"/>
      <c r="E98" s="286"/>
      <c r="F98" s="286"/>
      <c r="G98" s="286"/>
      <c r="H98" s="285" t="s">
        <v>277</v>
      </c>
      <c r="I98" s="287"/>
      <c r="J98" s="91"/>
      <c r="K98" s="91"/>
      <c r="L98" s="92"/>
    </row>
    <row r="99" spans="1:12" ht="100.15" customHeight="1" x14ac:dyDescent="0.25">
      <c r="A99" s="274" t="s">
        <v>197</v>
      </c>
      <c r="B99" s="276"/>
      <c r="C99" s="274" t="s">
        <v>198</v>
      </c>
      <c r="D99" s="275"/>
      <c r="E99" s="275"/>
      <c r="F99" s="275"/>
      <c r="G99" s="275"/>
      <c r="H99" s="274" t="s">
        <v>296</v>
      </c>
      <c r="I99" s="276"/>
      <c r="J99" s="64"/>
      <c r="K99" s="64"/>
      <c r="L99" s="89"/>
    </row>
    <row r="100" spans="1:12" ht="23.45" customHeight="1" x14ac:dyDescent="0.25">
      <c r="A100" s="319"/>
      <c r="B100" s="320"/>
      <c r="C100" s="88"/>
      <c r="D100" s="88"/>
      <c r="E100" s="88"/>
      <c r="F100" s="88"/>
      <c r="G100" s="88"/>
      <c r="H100" s="87"/>
      <c r="I100" s="127"/>
      <c r="J100" s="333" t="s">
        <v>49</v>
      </c>
      <c r="K100" s="305" t="s">
        <v>47</v>
      </c>
      <c r="L100" s="333" t="s">
        <v>39</v>
      </c>
    </row>
    <row r="101" spans="1:12" ht="30" customHeight="1" x14ac:dyDescent="0.25">
      <c r="A101" s="321"/>
      <c r="B101" s="322"/>
      <c r="C101" s="61"/>
      <c r="D101" s="61"/>
      <c r="E101" s="61"/>
      <c r="F101" s="61"/>
      <c r="G101" s="61"/>
      <c r="H101" s="60"/>
      <c r="I101" s="62"/>
      <c r="J101" s="334"/>
      <c r="K101" s="305"/>
      <c r="L101" s="333"/>
    </row>
    <row r="102" spans="1:12" ht="30" hidden="1" customHeight="1" x14ac:dyDescent="0.25">
      <c r="A102" s="290"/>
      <c r="B102" s="291"/>
      <c r="C102" s="288"/>
      <c r="D102" s="323"/>
      <c r="E102" s="323"/>
      <c r="F102" s="323"/>
      <c r="G102" s="323"/>
      <c r="H102" s="288"/>
      <c r="I102" s="289"/>
      <c r="J102" s="25"/>
      <c r="K102" s="27"/>
      <c r="L102" s="18">
        <f>IF(J102-K102&lt;0,0,J102-K102)</f>
        <v>0</v>
      </c>
    </row>
    <row r="103" spans="1:12" ht="30" customHeight="1" x14ac:dyDescent="0.25">
      <c r="A103" s="290"/>
      <c r="B103" s="291"/>
      <c r="C103" s="288"/>
      <c r="D103" s="323"/>
      <c r="E103" s="323"/>
      <c r="F103" s="323"/>
      <c r="G103" s="323"/>
      <c r="H103" s="288"/>
      <c r="I103" s="289"/>
      <c r="J103" s="25"/>
      <c r="K103" s="27"/>
      <c r="L103" s="18">
        <f>IF(J103-K103&lt;0,0,J103-K103)</f>
        <v>0</v>
      </c>
    </row>
    <row r="104" spans="1:12" hidden="1" x14ac:dyDescent="0.25">
      <c r="A104" s="292"/>
      <c r="B104" s="293"/>
      <c r="C104" s="292"/>
      <c r="D104" s="324"/>
      <c r="E104" s="324"/>
      <c r="F104" s="324"/>
      <c r="G104" s="324"/>
      <c r="H104" s="292"/>
      <c r="I104" s="293"/>
      <c r="J104" s="35"/>
      <c r="K104" s="36"/>
      <c r="L104" s="29">
        <f>IF(J104-K104&lt;0,0,J104-K104)</f>
        <v>0</v>
      </c>
    </row>
    <row r="105" spans="1:12" s="126" customFormat="1" ht="14.45" customHeight="1" x14ac:dyDescent="0.25">
      <c r="A105" s="280" t="s">
        <v>41</v>
      </c>
      <c r="B105" s="281"/>
      <c r="C105" s="281"/>
      <c r="D105" s="281"/>
      <c r="E105" s="281"/>
      <c r="F105" s="281"/>
      <c r="G105" s="281"/>
      <c r="H105" s="281"/>
      <c r="I105" s="282"/>
      <c r="J105" s="125">
        <f>SUM(J102:J104)+J114</f>
        <v>0</v>
      </c>
      <c r="K105" s="125">
        <f>SUM(K102:K104)+K114</f>
        <v>0</v>
      </c>
      <c r="L105" s="125">
        <f>SUM(L102:L104)+L114</f>
        <v>0</v>
      </c>
    </row>
    <row r="106" spans="1:12" s="126" customFormat="1" ht="14.45" customHeight="1" x14ac:dyDescent="0.25">
      <c r="A106" s="314" t="s">
        <v>297</v>
      </c>
      <c r="B106" s="315"/>
      <c r="C106" s="140"/>
      <c r="D106" s="140"/>
      <c r="E106" s="140"/>
      <c r="F106" s="140"/>
      <c r="G106" s="140"/>
      <c r="H106" s="132"/>
      <c r="I106" s="132"/>
      <c r="J106" s="133"/>
      <c r="K106" s="133"/>
      <c r="L106" s="134"/>
    </row>
    <row r="107" spans="1:12" s="126" customFormat="1" ht="14.45" customHeight="1" x14ac:dyDescent="0.25">
      <c r="A107" s="136" t="s">
        <v>10</v>
      </c>
      <c r="B107" s="296" t="s">
        <v>11</v>
      </c>
      <c r="C107" s="298"/>
      <c r="D107" s="296" t="s">
        <v>12</v>
      </c>
      <c r="E107" s="297"/>
      <c r="F107" s="298"/>
      <c r="G107" s="296" t="s">
        <v>2</v>
      </c>
      <c r="H107" s="297"/>
      <c r="I107" s="297"/>
      <c r="J107" s="297"/>
      <c r="K107" s="297"/>
      <c r="L107" s="298"/>
    </row>
    <row r="108" spans="1:12" s="126" customFormat="1" ht="43.15" customHeight="1" x14ac:dyDescent="0.25">
      <c r="A108" s="110" t="s">
        <v>19</v>
      </c>
      <c r="B108" s="274" t="s">
        <v>55</v>
      </c>
      <c r="C108" s="276"/>
      <c r="D108" s="274" t="s">
        <v>20</v>
      </c>
      <c r="E108" s="275"/>
      <c r="F108" s="276"/>
      <c r="G108" s="274" t="s">
        <v>23</v>
      </c>
      <c r="H108" s="275"/>
      <c r="I108" s="275"/>
      <c r="J108" s="275"/>
      <c r="K108" s="275"/>
      <c r="L108" s="276"/>
    </row>
    <row r="109" spans="1:12" s="126" customFormat="1" ht="8.4499999999999993" customHeight="1" x14ac:dyDescent="0.25">
      <c r="A109" s="299"/>
      <c r="B109" s="300"/>
      <c r="C109" s="300"/>
      <c r="D109" s="300"/>
      <c r="E109" s="300"/>
      <c r="F109" s="301"/>
      <c r="G109" s="333" t="s">
        <v>21</v>
      </c>
      <c r="H109" s="385" t="s">
        <v>45</v>
      </c>
      <c r="I109" s="283" t="s">
        <v>22</v>
      </c>
      <c r="J109" s="283" t="s">
        <v>49</v>
      </c>
      <c r="K109" s="385" t="s">
        <v>47</v>
      </c>
      <c r="L109" s="283" t="s">
        <v>39</v>
      </c>
    </row>
    <row r="110" spans="1:12" s="126" customFormat="1" ht="29.45" customHeight="1" x14ac:dyDescent="0.25">
      <c r="A110" s="302"/>
      <c r="B110" s="303"/>
      <c r="C110" s="303"/>
      <c r="D110" s="303"/>
      <c r="E110" s="303"/>
      <c r="F110" s="304"/>
      <c r="G110" s="333"/>
      <c r="H110" s="386"/>
      <c r="I110" s="284"/>
      <c r="J110" s="284"/>
      <c r="K110" s="386"/>
      <c r="L110" s="284"/>
    </row>
    <row r="111" spans="1:12" s="126" customFormat="1" ht="14.45" hidden="1" customHeight="1" x14ac:dyDescent="0.25">
      <c r="A111" s="19"/>
      <c r="B111" s="311"/>
      <c r="C111" s="312"/>
      <c r="D111" s="311"/>
      <c r="E111" s="313"/>
      <c r="F111" s="312"/>
      <c r="G111" s="26"/>
      <c r="H111" s="20"/>
      <c r="I111" s="20"/>
      <c r="J111" s="18">
        <f>CEILING(G111*H111*I111,1)</f>
        <v>0</v>
      </c>
      <c r="K111" s="20"/>
      <c r="L111" s="18">
        <f>IF(J111-K111&lt;0,0,J111-K111)</f>
        <v>0</v>
      </c>
    </row>
    <row r="112" spans="1:12" s="126" customFormat="1" ht="30" customHeight="1" x14ac:dyDescent="0.25">
      <c r="A112" s="19"/>
      <c r="B112" s="311"/>
      <c r="C112" s="312"/>
      <c r="D112" s="311"/>
      <c r="E112" s="313"/>
      <c r="F112" s="312"/>
      <c r="G112" s="26"/>
      <c r="H112" s="20"/>
      <c r="I112" s="20"/>
      <c r="J112" s="18">
        <f>CEILING(G112*H112*I112,1)</f>
        <v>0</v>
      </c>
      <c r="K112" s="20"/>
      <c r="L112" s="18">
        <f>IF(J112-K112&lt;0,0,J112-K112)</f>
        <v>0</v>
      </c>
    </row>
    <row r="113" spans="1:12" s="126" customFormat="1" ht="14.45" hidden="1" customHeight="1" x14ac:dyDescent="0.25">
      <c r="A113" s="19"/>
      <c r="B113" s="311"/>
      <c r="C113" s="312"/>
      <c r="D113" s="311"/>
      <c r="E113" s="313"/>
      <c r="F113" s="312"/>
      <c r="G113" s="26"/>
      <c r="H113" s="20"/>
      <c r="I113" s="20"/>
      <c r="J113" s="18">
        <f>CEILING(G113*H113*I113,1)</f>
        <v>0</v>
      </c>
      <c r="K113" s="20"/>
      <c r="L113" s="18">
        <f>IF(J113-K113&lt;0,0,J113-K113)</f>
        <v>0</v>
      </c>
    </row>
    <row r="114" spans="1:12" s="126" customFormat="1" ht="14.45" customHeight="1" x14ac:dyDescent="0.25">
      <c r="A114" s="316" t="s">
        <v>16</v>
      </c>
      <c r="B114" s="317"/>
      <c r="C114" s="317"/>
      <c r="D114" s="317"/>
      <c r="E114" s="317"/>
      <c r="F114" s="317"/>
      <c r="G114" s="317"/>
      <c r="H114" s="317"/>
      <c r="I114" s="318"/>
      <c r="J114" s="18">
        <f>SUM(J111:J113)</f>
        <v>0</v>
      </c>
      <c r="K114" s="18">
        <f>SUM(K111:K113)</f>
        <v>0</v>
      </c>
      <c r="L114" s="18">
        <f>SUM(L111:L113)</f>
        <v>0</v>
      </c>
    </row>
    <row r="115" spans="1:12" ht="22.5" customHeight="1" x14ac:dyDescent="0.25">
      <c r="A115" s="23" t="s">
        <v>17</v>
      </c>
      <c r="B115" s="112"/>
      <c r="C115" s="113"/>
      <c r="D115" s="113"/>
      <c r="E115" s="113"/>
      <c r="F115" s="113"/>
      <c r="G115" s="113"/>
      <c r="H115" s="113"/>
      <c r="I115" s="113"/>
      <c r="J115" s="21"/>
      <c r="K115" s="21"/>
      <c r="L115" s="22"/>
    </row>
    <row r="116" spans="1:12" ht="200.1" customHeight="1" x14ac:dyDescent="0.25">
      <c r="A116" s="215"/>
      <c r="B116" s="216"/>
      <c r="C116" s="216"/>
      <c r="D116" s="216"/>
      <c r="E116" s="216"/>
      <c r="F116" s="216"/>
      <c r="G116" s="216"/>
      <c r="H116" s="216"/>
      <c r="I116" s="216"/>
      <c r="J116" s="216"/>
      <c r="K116" s="216"/>
      <c r="L116" s="217"/>
    </row>
    <row r="117" spans="1:12" ht="16.5" hidden="1" customHeight="1" x14ac:dyDescent="0.25">
      <c r="A117" s="218"/>
      <c r="B117" s="219"/>
      <c r="C117" s="219"/>
      <c r="D117" s="219"/>
      <c r="E117" s="219"/>
      <c r="F117" s="219"/>
      <c r="G117" s="219"/>
      <c r="H117" s="219"/>
      <c r="I117" s="219"/>
      <c r="J117" s="219"/>
      <c r="K117" s="219"/>
      <c r="L117" s="220"/>
    </row>
    <row r="118" spans="1:12" x14ac:dyDescent="0.25">
      <c r="A118" s="94" t="s">
        <v>274</v>
      </c>
      <c r="B118" s="95"/>
      <c r="C118" s="95"/>
      <c r="D118" s="95"/>
      <c r="E118" s="95"/>
      <c r="F118" s="95"/>
      <c r="G118" s="95"/>
      <c r="H118" s="95"/>
      <c r="I118" s="95"/>
      <c r="J118" s="95"/>
      <c r="K118" s="95"/>
      <c r="L118" s="96"/>
    </row>
    <row r="119" spans="1:12" ht="13.9" customHeight="1" x14ac:dyDescent="0.25">
      <c r="A119" s="277" t="s">
        <v>36</v>
      </c>
      <c r="B119" s="279"/>
      <c r="C119" s="278" t="s">
        <v>2</v>
      </c>
      <c r="D119" s="278"/>
      <c r="E119" s="278"/>
      <c r="F119" s="278"/>
      <c r="G119" s="278"/>
      <c r="H119" s="278"/>
      <c r="I119" s="278"/>
      <c r="J119" s="278"/>
      <c r="K119" s="278"/>
      <c r="L119" s="279"/>
    </row>
    <row r="120" spans="1:12" ht="40.9" customHeight="1" x14ac:dyDescent="0.25">
      <c r="A120" s="274" t="s">
        <v>194</v>
      </c>
      <c r="B120" s="276"/>
      <c r="C120" s="275" t="s">
        <v>195</v>
      </c>
      <c r="D120" s="275"/>
      <c r="E120" s="275"/>
      <c r="F120" s="275"/>
      <c r="G120" s="275"/>
      <c r="H120" s="275"/>
      <c r="I120" s="275"/>
      <c r="J120" s="275"/>
      <c r="K120" s="275"/>
      <c r="L120" s="276"/>
    </row>
    <row r="121" spans="1:12" ht="26.45" customHeight="1" x14ac:dyDescent="0.25">
      <c r="A121" s="87"/>
      <c r="B121" s="88"/>
      <c r="C121" s="369" t="s">
        <v>192</v>
      </c>
      <c r="D121" s="370"/>
      <c r="E121" s="398" t="s">
        <v>184</v>
      </c>
      <c r="F121" s="299" t="s">
        <v>21</v>
      </c>
      <c r="G121" s="300"/>
      <c r="H121" s="299" t="s">
        <v>193</v>
      </c>
      <c r="I121" s="301"/>
      <c r="J121" s="283" t="s">
        <v>49</v>
      </c>
      <c r="K121" s="385" t="s">
        <v>47</v>
      </c>
      <c r="L121" s="283" t="s">
        <v>39</v>
      </c>
    </row>
    <row r="122" spans="1:12" ht="26.45" customHeight="1" x14ac:dyDescent="0.25">
      <c r="A122" s="41"/>
      <c r="B122" s="39"/>
      <c r="C122" s="371"/>
      <c r="D122" s="372"/>
      <c r="E122" s="399"/>
      <c r="F122" s="302"/>
      <c r="G122" s="303"/>
      <c r="H122" s="302"/>
      <c r="I122" s="304"/>
      <c r="J122" s="284"/>
      <c r="K122" s="386"/>
      <c r="L122" s="284"/>
    </row>
    <row r="123" spans="1:12" ht="18" hidden="1" customHeight="1" x14ac:dyDescent="0.25">
      <c r="A123" s="290"/>
      <c r="B123" s="291"/>
      <c r="C123" s="288"/>
      <c r="D123" s="289"/>
      <c r="E123" s="28"/>
      <c r="F123" s="335"/>
      <c r="G123" s="336"/>
      <c r="H123" s="396"/>
      <c r="I123" s="397"/>
      <c r="J123" s="82">
        <f>CEILING(C123*F123*H123,1)</f>
        <v>0</v>
      </c>
      <c r="K123" s="27"/>
      <c r="L123" s="18">
        <f>IF(J123-K123&lt;0,0,J123-K123)</f>
        <v>0</v>
      </c>
    </row>
    <row r="124" spans="1:12" ht="30" customHeight="1" x14ac:dyDescent="0.25">
      <c r="A124" s="290"/>
      <c r="B124" s="291"/>
      <c r="C124" s="288"/>
      <c r="D124" s="289"/>
      <c r="E124" s="28"/>
      <c r="F124" s="335"/>
      <c r="G124" s="336"/>
      <c r="H124" s="396"/>
      <c r="I124" s="397"/>
      <c r="J124" s="82">
        <f>CEILING(C124*F124*H124,1)</f>
        <v>0</v>
      </c>
      <c r="K124" s="27"/>
      <c r="L124" s="18">
        <f>IF(J124-K124&lt;0,0,J124-K124)</f>
        <v>0</v>
      </c>
    </row>
    <row r="125" spans="1:12" ht="19.899999999999999" hidden="1" customHeight="1" x14ac:dyDescent="0.25">
      <c r="A125" s="290"/>
      <c r="B125" s="291"/>
      <c r="C125" s="288"/>
      <c r="D125" s="289"/>
      <c r="E125" s="28"/>
      <c r="F125" s="335"/>
      <c r="G125" s="336"/>
      <c r="H125" s="396"/>
      <c r="I125" s="397"/>
      <c r="J125" s="82">
        <f>CEILING(C125*F125*H125,1)</f>
        <v>0</v>
      </c>
      <c r="K125" s="30"/>
      <c r="L125" s="18">
        <f>IF(J125-K125&lt;0,0,J125-K125)</f>
        <v>0</v>
      </c>
    </row>
    <row r="126" spans="1:12" s="126" customFormat="1" ht="14.45" customHeight="1" x14ac:dyDescent="0.25">
      <c r="A126" s="280" t="s">
        <v>41</v>
      </c>
      <c r="B126" s="281"/>
      <c r="C126" s="281"/>
      <c r="D126" s="281"/>
      <c r="E126" s="281"/>
      <c r="F126" s="281"/>
      <c r="G126" s="281"/>
      <c r="H126" s="281"/>
      <c r="I126" s="282"/>
      <c r="J126" s="125">
        <f>SUM(J123:J125)</f>
        <v>0</v>
      </c>
      <c r="K126" s="125">
        <f>SUM(K123:K125)</f>
        <v>0</v>
      </c>
      <c r="L126" s="125">
        <f>SUM(L123:L125)</f>
        <v>0</v>
      </c>
    </row>
    <row r="127" spans="1:12" ht="23.45" customHeight="1" x14ac:dyDescent="0.25">
      <c r="A127" s="23" t="s">
        <v>17</v>
      </c>
      <c r="B127" s="112"/>
      <c r="C127" s="113"/>
      <c r="D127" s="113"/>
      <c r="E127" s="113"/>
      <c r="F127" s="113"/>
      <c r="G127" s="113"/>
      <c r="H127" s="113"/>
      <c r="I127" s="113"/>
      <c r="J127" s="21"/>
      <c r="K127" s="21"/>
      <c r="L127" s="22"/>
    </row>
    <row r="128" spans="1:12" ht="199.9" customHeight="1" x14ac:dyDescent="0.25">
      <c r="A128" s="215"/>
      <c r="B128" s="216"/>
      <c r="C128" s="216"/>
      <c r="D128" s="216"/>
      <c r="E128" s="216"/>
      <c r="F128" s="216"/>
      <c r="G128" s="216"/>
      <c r="H128" s="216"/>
      <c r="I128" s="216"/>
      <c r="J128" s="216"/>
      <c r="K128" s="216"/>
      <c r="L128" s="217"/>
    </row>
    <row r="129" spans="1:12" ht="14.45" hidden="1" customHeight="1" x14ac:dyDescent="0.25">
      <c r="A129" s="218"/>
      <c r="B129" s="219"/>
      <c r="C129" s="219"/>
      <c r="D129" s="219"/>
      <c r="E129" s="219"/>
      <c r="F129" s="219"/>
      <c r="G129" s="219"/>
      <c r="H129" s="219"/>
      <c r="I129" s="219"/>
      <c r="J129" s="219"/>
      <c r="K129" s="219"/>
      <c r="L129" s="220"/>
    </row>
    <row r="130" spans="1:12" x14ac:dyDescent="0.25">
      <c r="A130" s="94" t="s">
        <v>275</v>
      </c>
      <c r="B130" s="95"/>
      <c r="C130" s="95"/>
      <c r="D130" s="95"/>
      <c r="E130" s="95"/>
      <c r="F130" s="95"/>
      <c r="G130" s="95"/>
      <c r="H130" s="95"/>
      <c r="I130" s="95"/>
      <c r="J130" s="95"/>
      <c r="K130" s="95"/>
      <c r="L130" s="96"/>
    </row>
    <row r="131" spans="1:12" ht="15" customHeight="1" x14ac:dyDescent="0.25">
      <c r="A131" s="277" t="s">
        <v>15</v>
      </c>
      <c r="B131" s="278"/>
      <c r="C131" s="279"/>
      <c r="D131" s="277" t="s">
        <v>2</v>
      </c>
      <c r="E131" s="278"/>
      <c r="F131" s="278"/>
      <c r="G131" s="278"/>
      <c r="H131" s="278"/>
      <c r="I131" s="278"/>
      <c r="J131" s="278"/>
      <c r="K131" s="278"/>
      <c r="L131" s="279"/>
    </row>
    <row r="132" spans="1:12" ht="15" customHeight="1" x14ac:dyDescent="0.25">
      <c r="A132" s="274" t="s">
        <v>56</v>
      </c>
      <c r="B132" s="275"/>
      <c r="C132" s="276"/>
      <c r="D132" s="274" t="s">
        <v>52</v>
      </c>
      <c r="E132" s="275"/>
      <c r="F132" s="275"/>
      <c r="G132" s="275"/>
      <c r="H132" s="275"/>
      <c r="I132" s="275"/>
      <c r="J132" s="275"/>
      <c r="K132" s="275"/>
      <c r="L132" s="276"/>
    </row>
    <row r="133" spans="1:12" ht="25.9" customHeight="1" x14ac:dyDescent="0.25">
      <c r="A133" s="319"/>
      <c r="B133" s="320"/>
      <c r="C133" s="349"/>
      <c r="D133" s="348" t="s">
        <v>57</v>
      </c>
      <c r="E133" s="348"/>
      <c r="F133" s="299" t="s">
        <v>61</v>
      </c>
      <c r="G133" s="300"/>
      <c r="H133" s="300"/>
      <c r="I133" s="301"/>
      <c r="J133" s="283" t="s">
        <v>49</v>
      </c>
      <c r="K133" s="385" t="s">
        <v>47</v>
      </c>
      <c r="L133" s="283" t="s">
        <v>39</v>
      </c>
    </row>
    <row r="134" spans="1:12" ht="31.5" customHeight="1" x14ac:dyDescent="0.25">
      <c r="A134" s="321"/>
      <c r="B134" s="322"/>
      <c r="C134" s="350"/>
      <c r="D134" s="348"/>
      <c r="E134" s="348"/>
      <c r="F134" s="302"/>
      <c r="G134" s="303"/>
      <c r="H134" s="303"/>
      <c r="I134" s="304"/>
      <c r="J134" s="284"/>
      <c r="K134" s="386"/>
      <c r="L134" s="284"/>
    </row>
    <row r="135" spans="1:12" ht="31.5" hidden="1" customHeight="1" x14ac:dyDescent="0.25">
      <c r="A135" s="290"/>
      <c r="B135" s="326"/>
      <c r="C135" s="291"/>
      <c r="D135" s="383"/>
      <c r="E135" s="383"/>
      <c r="F135" s="387"/>
      <c r="G135" s="388"/>
      <c r="H135" s="388"/>
      <c r="I135" s="389"/>
      <c r="J135" s="18">
        <f>CEILING(D135*F135,1)</f>
        <v>0</v>
      </c>
      <c r="K135" s="27"/>
      <c r="L135" s="18">
        <f>IF(J135-K135&lt;0,0,J135-K135)</f>
        <v>0</v>
      </c>
    </row>
    <row r="136" spans="1:12" ht="31.5" customHeight="1" x14ac:dyDescent="0.25">
      <c r="A136" s="290"/>
      <c r="B136" s="326"/>
      <c r="C136" s="291"/>
      <c r="D136" s="383"/>
      <c r="E136" s="383"/>
      <c r="F136" s="387"/>
      <c r="G136" s="388"/>
      <c r="H136" s="388"/>
      <c r="I136" s="389"/>
      <c r="J136" s="18">
        <f>CEILING(D136*F136,1)</f>
        <v>0</v>
      </c>
      <c r="K136" s="27"/>
      <c r="L136" s="18">
        <f>IF(J136-K136&lt;0,0,J136-K136)</f>
        <v>0</v>
      </c>
    </row>
    <row r="137" spans="1:12" hidden="1" x14ac:dyDescent="0.25">
      <c r="A137" s="393"/>
      <c r="B137" s="394"/>
      <c r="C137" s="395"/>
      <c r="D137" s="384"/>
      <c r="E137" s="384"/>
      <c r="F137" s="390"/>
      <c r="G137" s="391"/>
      <c r="H137" s="391"/>
      <c r="I137" s="392"/>
      <c r="J137" s="18">
        <f>CEILING(D137*F137,1)</f>
        <v>0</v>
      </c>
      <c r="K137" s="30"/>
      <c r="L137" s="18">
        <f>IF(J137-K137&lt;0,0,J137-K137)</f>
        <v>0</v>
      </c>
    </row>
    <row r="138" spans="1:12" s="126" customFormat="1" ht="14.45" customHeight="1" x14ac:dyDescent="0.25">
      <c r="A138" s="280" t="s">
        <v>41</v>
      </c>
      <c r="B138" s="281"/>
      <c r="C138" s="281"/>
      <c r="D138" s="281"/>
      <c r="E138" s="281"/>
      <c r="F138" s="281"/>
      <c r="G138" s="281"/>
      <c r="H138" s="281"/>
      <c r="I138" s="282"/>
      <c r="J138" s="125">
        <f>SUM(J135:J137)</f>
        <v>0</v>
      </c>
      <c r="K138" s="125">
        <f>SUM(K135:K137)</f>
        <v>0</v>
      </c>
      <c r="L138" s="125">
        <f>SUM(L135:L137)</f>
        <v>0</v>
      </c>
    </row>
    <row r="139" spans="1:12" ht="25.9" customHeight="1" x14ac:dyDescent="0.25">
      <c r="A139" s="23" t="s">
        <v>17</v>
      </c>
      <c r="B139" s="112"/>
      <c r="C139" s="113"/>
      <c r="D139" s="113"/>
      <c r="E139" s="113"/>
      <c r="F139" s="113"/>
      <c r="G139" s="113"/>
      <c r="H139" s="113"/>
      <c r="I139" s="113"/>
      <c r="J139" s="21"/>
      <c r="K139" s="21"/>
      <c r="L139" s="22"/>
    </row>
    <row r="140" spans="1:12" ht="199.9" customHeight="1" x14ac:dyDescent="0.25">
      <c r="A140" s="215"/>
      <c r="B140" s="216"/>
      <c r="C140" s="216"/>
      <c r="D140" s="216"/>
      <c r="E140" s="216"/>
      <c r="F140" s="216"/>
      <c r="G140" s="216"/>
      <c r="H140" s="216"/>
      <c r="I140" s="216"/>
      <c r="J140" s="216"/>
      <c r="K140" s="216"/>
      <c r="L140" s="217"/>
    </row>
    <row r="141" spans="1:12" ht="14.45" hidden="1" customHeight="1" x14ac:dyDescent="0.25">
      <c r="A141" s="218"/>
      <c r="B141" s="219"/>
      <c r="C141" s="219"/>
      <c r="D141" s="219"/>
      <c r="E141" s="219"/>
      <c r="F141" s="219"/>
      <c r="G141" s="219"/>
      <c r="H141" s="219"/>
      <c r="I141" s="219"/>
      <c r="J141" s="219"/>
      <c r="K141" s="219"/>
      <c r="L141" s="220"/>
    </row>
  </sheetData>
  <sheetProtection algorithmName="SHA-512" hashValue="YcK1e0Pgtag1o8QjCoUmQMTv2t+hSrTp69aJXc83tACsfQR7w1b9qOzDEdJ9YUPk4aYm8srydxWW3Y6tu3Qa/Q==" saltValue="JEZ6Bg/kCEqkV7TSPo7YZg==" spinCount="100000" sheet="1" objects="1" scenarios="1" selectLockedCells="1"/>
  <protectedRanges>
    <protectedRange sqref="K102:K104 C123:I125 K123:K125 A9:K11 J21:K23 J33:K35 J45:K47 J57:K59 J69:K71 K81:K83 J135:K137" name="Personnel"/>
    <protectedRange sqref="I90:K92 I111:K113" name="Personnel_2"/>
  </protectedRanges>
  <dataConsolidate/>
  <mergeCells count="259">
    <mergeCell ref="A1:F1"/>
    <mergeCell ref="H1:L1"/>
    <mergeCell ref="A2:J2"/>
    <mergeCell ref="K2:L3"/>
    <mergeCell ref="A3:B3"/>
    <mergeCell ref="C5:L5"/>
    <mergeCell ref="C9:D9"/>
    <mergeCell ref="F9:G9"/>
    <mergeCell ref="H9:I9"/>
    <mergeCell ref="C10:D10"/>
    <mergeCell ref="F10:G10"/>
    <mergeCell ref="H10:I10"/>
    <mergeCell ref="C6:L6"/>
    <mergeCell ref="A7:B8"/>
    <mergeCell ref="C7:D8"/>
    <mergeCell ref="E7:E8"/>
    <mergeCell ref="F7:G8"/>
    <mergeCell ref="H7:I8"/>
    <mergeCell ref="J7:J8"/>
    <mergeCell ref="K7:K8"/>
    <mergeCell ref="L7:L8"/>
    <mergeCell ref="A18:C18"/>
    <mergeCell ref="D18:L18"/>
    <mergeCell ref="A19:C20"/>
    <mergeCell ref="D19:E20"/>
    <mergeCell ref="F19:I20"/>
    <mergeCell ref="J19:J20"/>
    <mergeCell ref="K19:K20"/>
    <mergeCell ref="L19:L20"/>
    <mergeCell ref="C11:D11"/>
    <mergeCell ref="F11:G11"/>
    <mergeCell ref="H11:I11"/>
    <mergeCell ref="A12:I12"/>
    <mergeCell ref="A14:L15"/>
    <mergeCell ref="A17:C17"/>
    <mergeCell ref="D17:L17"/>
    <mergeCell ref="A23:C23"/>
    <mergeCell ref="D23:E23"/>
    <mergeCell ref="F23:I23"/>
    <mergeCell ref="A24:I24"/>
    <mergeCell ref="A26:L27"/>
    <mergeCell ref="B29:C29"/>
    <mergeCell ref="F29:L29"/>
    <mergeCell ref="A21:C21"/>
    <mergeCell ref="D21:E21"/>
    <mergeCell ref="F21:I21"/>
    <mergeCell ref="A22:C22"/>
    <mergeCell ref="D22:E22"/>
    <mergeCell ref="F22:I22"/>
    <mergeCell ref="B30:C30"/>
    <mergeCell ref="F30:L30"/>
    <mergeCell ref="A31:E32"/>
    <mergeCell ref="F31:F32"/>
    <mergeCell ref="G31:G32"/>
    <mergeCell ref="H31:H32"/>
    <mergeCell ref="I31:I32"/>
    <mergeCell ref="J31:J32"/>
    <mergeCell ref="K31:K32"/>
    <mergeCell ref="L31:L32"/>
    <mergeCell ref="A42:C42"/>
    <mergeCell ref="D42:L42"/>
    <mergeCell ref="A43:C44"/>
    <mergeCell ref="D43:E44"/>
    <mergeCell ref="F43:I44"/>
    <mergeCell ref="J43:J44"/>
    <mergeCell ref="K43:K44"/>
    <mergeCell ref="L43:L44"/>
    <mergeCell ref="B33:C33"/>
    <mergeCell ref="B34:C34"/>
    <mergeCell ref="B35:C35"/>
    <mergeCell ref="A36:I36"/>
    <mergeCell ref="A38:L39"/>
    <mergeCell ref="A41:C41"/>
    <mergeCell ref="D41:L41"/>
    <mergeCell ref="A47:C47"/>
    <mergeCell ref="D47:E47"/>
    <mergeCell ref="F47:I47"/>
    <mergeCell ref="A48:I48"/>
    <mergeCell ref="A50:L51"/>
    <mergeCell ref="A53:C53"/>
    <mergeCell ref="D53:L53"/>
    <mergeCell ref="A45:C45"/>
    <mergeCell ref="D45:E45"/>
    <mergeCell ref="F45:I45"/>
    <mergeCell ref="A46:C46"/>
    <mergeCell ref="D46:E46"/>
    <mergeCell ref="F46:I46"/>
    <mergeCell ref="A57:C57"/>
    <mergeCell ref="D57:E57"/>
    <mergeCell ref="F57:I57"/>
    <mergeCell ref="A58:C58"/>
    <mergeCell ref="D58:E58"/>
    <mergeCell ref="F58:I58"/>
    <mergeCell ref="A54:C54"/>
    <mergeCell ref="D54:L54"/>
    <mergeCell ref="A55:C56"/>
    <mergeCell ref="D55:E56"/>
    <mergeCell ref="F55:I56"/>
    <mergeCell ref="J55:J56"/>
    <mergeCell ref="K55:K56"/>
    <mergeCell ref="L55:L56"/>
    <mergeCell ref="B66:C66"/>
    <mergeCell ref="D66:L66"/>
    <mergeCell ref="A67:C68"/>
    <mergeCell ref="D67:E68"/>
    <mergeCell ref="F67:I68"/>
    <mergeCell ref="J67:J68"/>
    <mergeCell ref="K67:K68"/>
    <mergeCell ref="L67:L68"/>
    <mergeCell ref="A59:C59"/>
    <mergeCell ref="D59:E59"/>
    <mergeCell ref="F59:I59"/>
    <mergeCell ref="A60:I60"/>
    <mergeCell ref="A62:L63"/>
    <mergeCell ref="B65:C65"/>
    <mergeCell ref="D65:L65"/>
    <mergeCell ref="B71:C71"/>
    <mergeCell ref="D71:E71"/>
    <mergeCell ref="F71:I71"/>
    <mergeCell ref="A72:I72"/>
    <mergeCell ref="A74:L75"/>
    <mergeCell ref="A76:B76"/>
    <mergeCell ref="B69:C69"/>
    <mergeCell ref="D69:E69"/>
    <mergeCell ref="F69:I69"/>
    <mergeCell ref="B70:C70"/>
    <mergeCell ref="D70:E70"/>
    <mergeCell ref="F70:I70"/>
    <mergeCell ref="J79:J80"/>
    <mergeCell ref="K79:K80"/>
    <mergeCell ref="L79:L80"/>
    <mergeCell ref="A81:B81"/>
    <mergeCell ref="C81:G81"/>
    <mergeCell ref="H81:I81"/>
    <mergeCell ref="A77:B77"/>
    <mergeCell ref="C77:G77"/>
    <mergeCell ref="H77:I77"/>
    <mergeCell ref="J77:L78"/>
    <mergeCell ref="A78:B78"/>
    <mergeCell ref="C78:G78"/>
    <mergeCell ref="H78:I78"/>
    <mergeCell ref="A84:I84"/>
    <mergeCell ref="A85:B85"/>
    <mergeCell ref="B86:C86"/>
    <mergeCell ref="D86:F86"/>
    <mergeCell ref="G86:L86"/>
    <mergeCell ref="B87:C87"/>
    <mergeCell ref="D87:F87"/>
    <mergeCell ref="G87:L87"/>
    <mergeCell ref="A82:B82"/>
    <mergeCell ref="C82:G82"/>
    <mergeCell ref="H82:I82"/>
    <mergeCell ref="A83:B83"/>
    <mergeCell ref="C83:G83"/>
    <mergeCell ref="H83:I83"/>
    <mergeCell ref="L88:L89"/>
    <mergeCell ref="B90:C90"/>
    <mergeCell ref="D90:F90"/>
    <mergeCell ref="B91:C91"/>
    <mergeCell ref="D91:F91"/>
    <mergeCell ref="B92:C92"/>
    <mergeCell ref="D92:F92"/>
    <mergeCell ref="A88:F89"/>
    <mergeCell ref="G88:G89"/>
    <mergeCell ref="H88:H89"/>
    <mergeCell ref="I88:I89"/>
    <mergeCell ref="J88:J89"/>
    <mergeCell ref="K88:K89"/>
    <mergeCell ref="A99:B99"/>
    <mergeCell ref="C99:G99"/>
    <mergeCell ref="H99:I99"/>
    <mergeCell ref="A100:B101"/>
    <mergeCell ref="J100:J101"/>
    <mergeCell ref="K100:K101"/>
    <mergeCell ref="A93:I93"/>
    <mergeCell ref="A95:L96"/>
    <mergeCell ref="A97:B97"/>
    <mergeCell ref="A98:B98"/>
    <mergeCell ref="C98:G98"/>
    <mergeCell ref="H98:I98"/>
    <mergeCell ref="A104:B104"/>
    <mergeCell ref="C104:G104"/>
    <mergeCell ref="H104:I104"/>
    <mergeCell ref="A105:I105"/>
    <mergeCell ref="A106:B106"/>
    <mergeCell ref="B107:C107"/>
    <mergeCell ref="D107:F107"/>
    <mergeCell ref="G107:L107"/>
    <mergeCell ref="L100:L101"/>
    <mergeCell ref="A102:B102"/>
    <mergeCell ref="C102:G102"/>
    <mergeCell ref="H102:I102"/>
    <mergeCell ref="A103:B103"/>
    <mergeCell ref="C103:G103"/>
    <mergeCell ref="H103:I103"/>
    <mergeCell ref="B108:C108"/>
    <mergeCell ref="D108:F108"/>
    <mergeCell ref="G108:L108"/>
    <mergeCell ref="A109:F110"/>
    <mergeCell ref="G109:G110"/>
    <mergeCell ref="H109:H110"/>
    <mergeCell ref="I109:I110"/>
    <mergeCell ref="J109:J110"/>
    <mergeCell ref="K109:K110"/>
    <mergeCell ref="L109:L110"/>
    <mergeCell ref="A114:I114"/>
    <mergeCell ref="A116:L117"/>
    <mergeCell ref="A119:B119"/>
    <mergeCell ref="C119:L119"/>
    <mergeCell ref="A120:B120"/>
    <mergeCell ref="C120:L120"/>
    <mergeCell ref="B111:C111"/>
    <mergeCell ref="D111:F111"/>
    <mergeCell ref="B112:C112"/>
    <mergeCell ref="D112:F112"/>
    <mergeCell ref="B113:C113"/>
    <mergeCell ref="D113:F113"/>
    <mergeCell ref="A125:B125"/>
    <mergeCell ref="C125:D125"/>
    <mergeCell ref="F125:G125"/>
    <mergeCell ref="H125:I125"/>
    <mergeCell ref="A126:I126"/>
    <mergeCell ref="A128:L129"/>
    <mergeCell ref="L121:L122"/>
    <mergeCell ref="A123:B123"/>
    <mergeCell ref="C123:D123"/>
    <mergeCell ref="F123:G123"/>
    <mergeCell ref="H123:I123"/>
    <mergeCell ref="A124:B124"/>
    <mergeCell ref="C124:D124"/>
    <mergeCell ref="F124:G124"/>
    <mergeCell ref="H124:I124"/>
    <mergeCell ref="C121:D122"/>
    <mergeCell ref="E121:E122"/>
    <mergeCell ref="F121:G122"/>
    <mergeCell ref="H121:I122"/>
    <mergeCell ref="J121:J122"/>
    <mergeCell ref="K121:K122"/>
    <mergeCell ref="A131:C131"/>
    <mergeCell ref="D131:L131"/>
    <mergeCell ref="A132:C132"/>
    <mergeCell ref="D132:L132"/>
    <mergeCell ref="A133:C134"/>
    <mergeCell ref="D133:E134"/>
    <mergeCell ref="F133:I134"/>
    <mergeCell ref="J133:J134"/>
    <mergeCell ref="K133:K134"/>
    <mergeCell ref="L133:L134"/>
    <mergeCell ref="A137:C137"/>
    <mergeCell ref="D137:E137"/>
    <mergeCell ref="F137:I137"/>
    <mergeCell ref="A138:I138"/>
    <mergeCell ref="A140:L141"/>
    <mergeCell ref="A135:C135"/>
    <mergeCell ref="D135:E135"/>
    <mergeCell ref="F135:I135"/>
    <mergeCell ref="A136:C136"/>
    <mergeCell ref="D136:E136"/>
    <mergeCell ref="F136:I136"/>
  </mergeCells>
  <conditionalFormatting sqref="B130:C130 B118:L118 A130:A133 B40:C40 A40:A43 B16:C16 D16:L18 A16:A19 B13:L13 C31:C32 D40:IX42 C76:L76 A1:L1 C9 C7 B11 E7:H7 E8:G8 D20:E20 D19:F19 J19:L21 D32:H32 J32:IX32 J36:IX36 D49:IX54 D43:F43 D44:E44 D61:IX66 D55:F55 D56:E56 B61:C64 B49:C52 D67:F67 D68:E68 B71 J79:L81 D130:L132 J104:L104 A126 J121:L121 J126:L126 M76:IX81 A97:A98 A100 D133:F133 D134:E134 J133:L135 M129:IX135 A11:A14 J7:L9 E11:H11 J11:L12 A35:A36 B35 J137:L138 A102:A104 M11:IX21 A37:XFD39 C25:C28 D25:IX31 B25:B33 B139:L63399 M137:IX63398 M126:XFD128 A127:L129 M115:IX122 A115:A116 M84:IX85 G88:L88 A88 G92:L92 M92:IX103 L93 G90:IX91 A90:B91 D90:D91 G111:IX112 A111:B112 D111:D112 A118:A124 J123:IX124 C123:C124 E123:H124 A4:B9 A2 C4:L4 M1:IX9 E9:H9 D21:F23 J22:IX24 A21:A33 D33:IX35 A34:B34 A45:A55 D45:F47 J43:IX48 A57:A67 D57:F59 J55:IX60 J67:IX72 D69:F71 J82:IX83 A81:A83 J136:IX136 D135:F137 A135:A63399 B73:IX75 A69:A79">
    <cfRule type="cellIs" dxfId="430" priority="77" stopIfTrue="1" operator="lessThan">
      <formula>0</formula>
    </cfRule>
    <cfRule type="containsErrors" dxfId="429" priority="78" stopIfTrue="1">
      <formula>ISERROR(A1)</formula>
    </cfRule>
  </conditionalFormatting>
  <conditionalFormatting sqref="L11 J11 L102:L104 J90:J92 L90:L92 J111:J112 L111:L112 L123:L124 J9 L9 J21:J23 L21:L23 L33:L35 J33:J35 J45:J47 L45:L47 J57:J59 L57:L59 J69:J71 L69:L71 L81:L83 J135:J137 L135:L137">
    <cfRule type="containsBlanks" dxfId="428" priority="76" stopIfTrue="1">
      <formula>LEN(TRIM(J9))=0</formula>
    </cfRule>
  </conditionalFormatting>
  <conditionalFormatting sqref="C97:L97 J100:L103">
    <cfRule type="cellIs" dxfId="427" priority="74" stopIfTrue="1" operator="lessThan">
      <formula>0</formula>
    </cfRule>
    <cfRule type="containsErrors" dxfId="426" priority="75" stopIfTrue="1">
      <formula>ISERROR(C97)</formula>
    </cfRule>
  </conditionalFormatting>
  <conditionalFormatting sqref="M104:IX104">
    <cfRule type="cellIs" dxfId="425" priority="72" stopIfTrue="1" operator="lessThan">
      <formula>0</formula>
    </cfRule>
    <cfRule type="containsErrors" dxfId="424" priority="73" stopIfTrue="1">
      <formula>ISERROR(M104)</formula>
    </cfRule>
  </conditionalFormatting>
  <conditionalFormatting sqref="M105:IX105">
    <cfRule type="cellIs" dxfId="423" priority="68" stopIfTrue="1" operator="lessThan">
      <formula>0</formula>
    </cfRule>
    <cfRule type="containsErrors" dxfId="422" priority="69" stopIfTrue="1">
      <formula>ISERROR(M105)</formula>
    </cfRule>
  </conditionalFormatting>
  <conditionalFormatting sqref="J84:L85 A84:A85">
    <cfRule type="cellIs" dxfId="421" priority="70" stopIfTrue="1" operator="lessThan">
      <formula>0</formula>
    </cfRule>
    <cfRule type="containsErrors" dxfId="420" priority="71" stopIfTrue="1">
      <formula>ISERROR(A84)</formula>
    </cfRule>
  </conditionalFormatting>
  <conditionalFormatting sqref="J105:L105 A105">
    <cfRule type="cellIs" dxfId="419" priority="66" stopIfTrue="1" operator="lessThan">
      <formula>0</formula>
    </cfRule>
    <cfRule type="containsErrors" dxfId="418" priority="67" stopIfTrue="1">
      <formula>ISERROR(A105)</formula>
    </cfRule>
  </conditionalFormatting>
  <conditionalFormatting sqref="C125 E125:H125">
    <cfRule type="cellIs" dxfId="417" priority="59" stopIfTrue="1" operator="lessThan">
      <formula>0</formula>
    </cfRule>
    <cfRule type="containsErrors" dxfId="416" priority="60" stopIfTrue="1">
      <formula>ISERROR(C125)</formula>
    </cfRule>
  </conditionalFormatting>
  <conditionalFormatting sqref="C121 E121:H121 E122:G122">
    <cfRule type="cellIs" dxfId="415" priority="64" stopIfTrue="1" operator="lessThan">
      <formula>0</formula>
    </cfRule>
    <cfRule type="containsErrors" dxfId="414" priority="65" stopIfTrue="1">
      <formula>ISERROR(C121)</formula>
    </cfRule>
  </conditionalFormatting>
  <conditionalFormatting sqref="A125 K125:IX125">
    <cfRule type="cellIs" dxfId="413" priority="62" stopIfTrue="1" operator="lessThan">
      <formula>0</formula>
    </cfRule>
    <cfRule type="containsErrors" dxfId="412" priority="63" stopIfTrue="1">
      <formula>ISERROR(A125)</formula>
    </cfRule>
  </conditionalFormatting>
  <conditionalFormatting sqref="L125">
    <cfRule type="containsBlanks" dxfId="411" priority="61" stopIfTrue="1">
      <formula>LEN(TRIM(L125))=0</formula>
    </cfRule>
  </conditionalFormatting>
  <conditionalFormatting sqref="J125">
    <cfRule type="cellIs" dxfId="410" priority="57" stopIfTrue="1" operator="lessThan">
      <formula>0</formula>
    </cfRule>
    <cfRule type="containsErrors" dxfId="409" priority="58" stopIfTrue="1">
      <formula>ISERROR(J125)</formula>
    </cfRule>
  </conditionalFormatting>
  <conditionalFormatting sqref="A99">
    <cfRule type="cellIs" dxfId="408" priority="55" stopIfTrue="1" operator="lessThan">
      <formula>0</formula>
    </cfRule>
    <cfRule type="containsErrors" dxfId="407" priority="56" stopIfTrue="1">
      <formula>ISERROR(A99)</formula>
    </cfRule>
  </conditionalFormatting>
  <conditionalFormatting sqref="A94:A95 B94:L94">
    <cfRule type="cellIs" dxfId="406" priority="53" stopIfTrue="1" operator="lessThan">
      <formula>0</formula>
    </cfRule>
    <cfRule type="containsErrors" dxfId="405" priority="54" stopIfTrue="1">
      <formula>ISERROR(A94)</formula>
    </cfRule>
  </conditionalFormatting>
  <conditionalFormatting sqref="B115:L115">
    <cfRule type="cellIs" dxfId="404" priority="51" stopIfTrue="1" operator="lessThan">
      <formula>0</formula>
    </cfRule>
    <cfRule type="containsErrors" dxfId="403" priority="52" stopIfTrue="1">
      <formula>ISERROR(B115)</formula>
    </cfRule>
  </conditionalFormatting>
  <conditionalFormatting sqref="C11">
    <cfRule type="cellIs" dxfId="402" priority="49" stopIfTrue="1" operator="lessThan">
      <formula>0</formula>
    </cfRule>
    <cfRule type="containsErrors" dxfId="401" priority="50" stopIfTrue="1">
      <formula>ISERROR(C11)</formula>
    </cfRule>
  </conditionalFormatting>
  <conditionalFormatting sqref="A10:C10 J10:IX10 E10:H10">
    <cfRule type="cellIs" dxfId="400" priority="47" stopIfTrue="1" operator="lessThan">
      <formula>0</formula>
    </cfRule>
    <cfRule type="containsErrors" dxfId="399" priority="48" stopIfTrue="1">
      <formula>ISERROR(A10)</formula>
    </cfRule>
  </conditionalFormatting>
  <conditionalFormatting sqref="J10 L10">
    <cfRule type="containsBlanks" dxfId="398" priority="46" stopIfTrue="1">
      <formula>LEN(TRIM(J10))=0</formula>
    </cfRule>
  </conditionalFormatting>
  <conditionalFormatting sqref="M89:IX89">
    <cfRule type="cellIs" dxfId="397" priority="44" stopIfTrue="1" operator="lessThan">
      <formula>0</formula>
    </cfRule>
    <cfRule type="containsErrors" dxfId="396" priority="45" stopIfTrue="1">
      <formula>ISERROR(M89)</formula>
    </cfRule>
  </conditionalFormatting>
  <conditionalFormatting sqref="M86:IX86">
    <cfRule type="cellIs" dxfId="395" priority="38" stopIfTrue="1" operator="lessThan">
      <formula>0</formula>
    </cfRule>
    <cfRule type="containsErrors" dxfId="394" priority="39" stopIfTrue="1">
      <formula>ISERROR(M86)</formula>
    </cfRule>
  </conditionalFormatting>
  <conditionalFormatting sqref="G86">
    <cfRule type="cellIs" dxfId="393" priority="31" stopIfTrue="1" operator="lessThan">
      <formula>0</formula>
    </cfRule>
    <cfRule type="containsErrors" dxfId="392" priority="32" stopIfTrue="1">
      <formula>ISERROR(G86)</formula>
    </cfRule>
  </conditionalFormatting>
  <conditionalFormatting sqref="M87:IX88">
    <cfRule type="cellIs" dxfId="391" priority="42" stopIfTrue="1" operator="lessThan">
      <formula>0</formula>
    </cfRule>
    <cfRule type="containsErrors" dxfId="390" priority="43" stopIfTrue="1">
      <formula>ISERROR(M87)</formula>
    </cfRule>
  </conditionalFormatting>
  <conditionalFormatting sqref="L88">
    <cfRule type="cellIs" dxfId="389" priority="40" stopIfTrue="1" operator="lessThan">
      <formula>0</formula>
    </cfRule>
    <cfRule type="containsErrors" dxfId="388" priority="41" stopIfTrue="1">
      <formula>ISERROR(L88)</formula>
    </cfRule>
  </conditionalFormatting>
  <conditionalFormatting sqref="L88">
    <cfRule type="containsBlanks" dxfId="387" priority="28" stopIfTrue="1">
      <formula>LEN(TRIM(L88))=0</formula>
    </cfRule>
  </conditionalFormatting>
  <conditionalFormatting sqref="A86:B87 D86:D87">
    <cfRule type="cellIs" dxfId="386" priority="36" stopIfTrue="1" operator="lessThan">
      <formula>0</formula>
    </cfRule>
    <cfRule type="containsErrors" dxfId="385" priority="37" stopIfTrue="1">
      <formula>ISERROR(A86)</formula>
    </cfRule>
  </conditionalFormatting>
  <conditionalFormatting sqref="G89">
    <cfRule type="cellIs" dxfId="384" priority="34" stopIfTrue="1" operator="lessThan">
      <formula>0</formula>
    </cfRule>
    <cfRule type="containsErrors" dxfId="383" priority="35" stopIfTrue="1">
      <formula>ISERROR(G89)</formula>
    </cfRule>
  </conditionalFormatting>
  <conditionalFormatting sqref="K88">
    <cfRule type="containsBlanks" dxfId="382" priority="33" stopIfTrue="1">
      <formula>LEN(TRIM(K88))=0</formula>
    </cfRule>
  </conditionalFormatting>
  <conditionalFormatting sqref="G87">
    <cfRule type="cellIs" dxfId="381" priority="29" stopIfTrue="1" operator="lessThan">
      <formula>0</formula>
    </cfRule>
    <cfRule type="containsErrors" dxfId="380" priority="30" stopIfTrue="1">
      <formula>ISERROR(G87)</formula>
    </cfRule>
  </conditionalFormatting>
  <conditionalFormatting sqref="A93 J93:L93 A92:B92 D92">
    <cfRule type="cellIs" dxfId="379" priority="26" stopIfTrue="1" operator="lessThan">
      <formula>0</formula>
    </cfRule>
    <cfRule type="containsErrors" dxfId="378" priority="27" stopIfTrue="1">
      <formula>ISERROR(A92)</formula>
    </cfRule>
  </conditionalFormatting>
  <conditionalFormatting sqref="M106:IX106 G109:L109 A109 L113:IX114 G113:K113">
    <cfRule type="cellIs" dxfId="377" priority="24" stopIfTrue="1" operator="lessThan">
      <formula>0</formula>
    </cfRule>
    <cfRule type="containsErrors" dxfId="376" priority="25" stopIfTrue="1">
      <formula>ISERROR(A106)</formula>
    </cfRule>
  </conditionalFormatting>
  <conditionalFormatting sqref="J113 L113">
    <cfRule type="containsBlanks" dxfId="375" priority="23" stopIfTrue="1">
      <formula>LEN(TRIM(J113))=0</formula>
    </cfRule>
  </conditionalFormatting>
  <conditionalFormatting sqref="J106:L106 A106">
    <cfRule type="cellIs" dxfId="374" priority="21" stopIfTrue="1" operator="lessThan">
      <formula>0</formula>
    </cfRule>
    <cfRule type="containsErrors" dxfId="373" priority="22" stopIfTrue="1">
      <formula>ISERROR(A106)</formula>
    </cfRule>
  </conditionalFormatting>
  <conditionalFormatting sqref="M110:IX110">
    <cfRule type="cellIs" dxfId="372" priority="19" stopIfTrue="1" operator="lessThan">
      <formula>0</formula>
    </cfRule>
    <cfRule type="containsErrors" dxfId="371" priority="20" stopIfTrue="1">
      <formula>ISERROR(M110)</formula>
    </cfRule>
  </conditionalFormatting>
  <conditionalFormatting sqref="M107:IX107">
    <cfRule type="cellIs" dxfId="370" priority="13" stopIfTrue="1" operator="lessThan">
      <formula>0</formula>
    </cfRule>
    <cfRule type="containsErrors" dxfId="369" priority="14" stopIfTrue="1">
      <formula>ISERROR(M107)</formula>
    </cfRule>
  </conditionalFormatting>
  <conditionalFormatting sqref="G107">
    <cfRule type="cellIs" dxfId="368" priority="6" stopIfTrue="1" operator="lessThan">
      <formula>0</formula>
    </cfRule>
    <cfRule type="containsErrors" dxfId="367" priority="7" stopIfTrue="1">
      <formula>ISERROR(G107)</formula>
    </cfRule>
  </conditionalFormatting>
  <conditionalFormatting sqref="M108:IX109">
    <cfRule type="cellIs" dxfId="366" priority="17" stopIfTrue="1" operator="lessThan">
      <formula>0</formula>
    </cfRule>
    <cfRule type="containsErrors" dxfId="365" priority="18" stopIfTrue="1">
      <formula>ISERROR(M108)</formula>
    </cfRule>
  </conditionalFormatting>
  <conditionalFormatting sqref="L109">
    <cfRule type="cellIs" dxfId="364" priority="15" stopIfTrue="1" operator="lessThan">
      <formula>0</formula>
    </cfRule>
    <cfRule type="containsErrors" dxfId="363" priority="16" stopIfTrue="1">
      <formula>ISERROR(L109)</formula>
    </cfRule>
  </conditionalFormatting>
  <conditionalFormatting sqref="L109">
    <cfRule type="containsBlanks" dxfId="362" priority="3" stopIfTrue="1">
      <formula>LEN(TRIM(L109))=0</formula>
    </cfRule>
  </conditionalFormatting>
  <conditionalFormatting sqref="A107:B108 D107:D108">
    <cfRule type="cellIs" dxfId="361" priority="11" stopIfTrue="1" operator="lessThan">
      <formula>0</formula>
    </cfRule>
    <cfRule type="containsErrors" dxfId="360" priority="12" stopIfTrue="1">
      <formula>ISERROR(A107)</formula>
    </cfRule>
  </conditionalFormatting>
  <conditionalFormatting sqref="G110">
    <cfRule type="cellIs" dxfId="359" priority="9" stopIfTrue="1" operator="lessThan">
      <formula>0</formula>
    </cfRule>
    <cfRule type="containsErrors" dxfId="358" priority="10" stopIfTrue="1">
      <formula>ISERROR(G110)</formula>
    </cfRule>
  </conditionalFormatting>
  <conditionalFormatting sqref="K109">
    <cfRule type="containsBlanks" dxfId="357" priority="8" stopIfTrue="1">
      <formula>LEN(TRIM(K109))=0</formula>
    </cfRule>
  </conditionalFormatting>
  <conditionalFormatting sqref="G108">
    <cfRule type="cellIs" dxfId="356" priority="4" stopIfTrue="1" operator="lessThan">
      <formula>0</formula>
    </cfRule>
    <cfRule type="containsErrors" dxfId="355" priority="5" stopIfTrue="1">
      <formula>ISERROR(G108)</formula>
    </cfRule>
  </conditionalFormatting>
  <conditionalFormatting sqref="A114 J114:L114 A113:B113 D113">
    <cfRule type="cellIs" dxfId="354" priority="1" stopIfTrue="1" operator="lessThan">
      <formula>0</formula>
    </cfRule>
    <cfRule type="containsErrors" dxfId="353" priority="2" stopIfTrue="1">
      <formula>ISERROR(A113)</formula>
    </cfRule>
  </conditionalFormatting>
  <dataValidations count="5">
    <dataValidation type="list" allowBlank="1" showInputMessage="1" showErrorMessage="1" sqref="E9:E11" xr:uid="{00000000-0002-0000-0400-000000000000}">
      <formula1>"hourly, daily, weekly, yearly"</formula1>
    </dataValidation>
    <dataValidation type="decimal" allowBlank="1" showInputMessage="1" showErrorMessage="1" sqref="M4:M8" xr:uid="{00000000-0002-0000-0400-000001000000}">
      <formula1>1</formula1>
      <formula2>100</formula2>
    </dataValidation>
    <dataValidation type="list" allowBlank="1" showInputMessage="1" showErrorMessage="1" sqref="H102:I104 K2:L3 H81:I83" xr:uid="{00000000-0002-0000-0400-000002000000}">
      <formula1>DemographicsYesNoSelection</formula1>
    </dataValidation>
    <dataValidation type="decimal" operator="greaterThan" allowBlank="1" showInputMessage="1" showErrorMessage="1" sqref="F9:I11 D21:I23 F33:I35 D45:I47 J102:J104 F123:I125 D69:I71 J81:J83 C123:D125 C9:D11 D135:I137" xr:uid="{00000000-0002-0000-0400-000003000000}">
      <formula1>0</formula1>
    </dataValidation>
    <dataValidation type="decimal" operator="lessThanOrEqual" showInputMessage="1" showErrorMessage="1" errorTitle="Max Value Exceeded" error="The Non-Federal Contribution entered cannot be greater than the Total Cost for this line item." sqref="K123:K125 K57:K59 K9:K11 K21:K23 K33:K35 K102:K104 K45:K47 K69:K71 K111:K113 K90:K92 K81:K83 K135:K137" xr:uid="{00000000-0002-0000-0400-000004000000}">
      <formula1>J9</formula1>
    </dataValidation>
  </dataValidations>
  <hyperlinks>
    <hyperlink ref="A3:B3" r:id="rId1" display="(DOJ Financial Guide, Section 3.10)?" xr:uid="{00000000-0004-0000-0400-000000000000}"/>
  </hyperlinks>
  <pageMargins left="0.7" right="0.7" top="0.75" bottom="0.75" header="0.3" footer="0.3"/>
  <pageSetup scale="93" orientation="landscape" r:id="rId2"/>
  <headerFooter>
    <oddHeader>&amp;CPurpose Area #4</oddHeader>
    <oddFooter>&amp;C&amp;P</oddFooter>
  </headerFooter>
  <rowBreaks count="7" manualBreakCount="7">
    <brk id="15" max="16383" man="1"/>
    <brk id="27" max="16383" man="1"/>
    <brk id="39" max="16383" man="1"/>
    <brk id="51" max="16383" man="1"/>
    <brk id="63" max="16383" man="1"/>
    <brk id="75" max="16383" man="1"/>
    <brk id="1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2465" r:id="rId5" name="Button 1">
              <controlPr defaultSize="0" print="0" autoFill="0" autoPict="0" macro="[0]!InsertRowsTravel">
                <anchor moveWithCells="1" sizeWithCells="1">
                  <from>
                    <xdr:col>0</xdr:col>
                    <xdr:colOff>47625</xdr:colOff>
                    <xdr:row>30</xdr:row>
                    <xdr:rowOff>180975</xdr:rowOff>
                  </from>
                  <to>
                    <xdr:col>1</xdr:col>
                    <xdr:colOff>47625</xdr:colOff>
                    <xdr:row>31</xdr:row>
                    <xdr:rowOff>219075</xdr:rowOff>
                  </to>
                </anchor>
              </controlPr>
            </control>
          </mc:Choice>
        </mc:AlternateContent>
        <mc:AlternateContent xmlns:mc="http://schemas.openxmlformats.org/markup-compatibility/2006">
          <mc:Choice Requires="x14">
            <control shapeId="62466" r:id="rId6" name="Button 2">
              <controlPr defaultSize="0" print="0" autoFill="0" autoPict="0" macro="[0]!InsertRowsEquipment">
                <anchor moveWithCells="1" sizeWithCells="1">
                  <from>
                    <xdr:col>0</xdr:col>
                    <xdr:colOff>47625</xdr:colOff>
                    <xdr:row>42</xdr:row>
                    <xdr:rowOff>66675</xdr:rowOff>
                  </from>
                  <to>
                    <xdr:col>1</xdr:col>
                    <xdr:colOff>47625</xdr:colOff>
                    <xdr:row>43</xdr:row>
                    <xdr:rowOff>104775</xdr:rowOff>
                  </to>
                </anchor>
              </controlPr>
            </control>
          </mc:Choice>
        </mc:AlternateContent>
        <mc:AlternateContent xmlns:mc="http://schemas.openxmlformats.org/markup-compatibility/2006">
          <mc:Choice Requires="x14">
            <control shapeId="62467" r:id="rId7" name="Button 3">
              <controlPr defaultSize="0" print="0" autoFill="0" autoPict="0" macro="[0]!InsertRowsSupplies">
                <anchor moveWithCells="1" sizeWithCells="1">
                  <from>
                    <xdr:col>0</xdr:col>
                    <xdr:colOff>66675</xdr:colOff>
                    <xdr:row>54</xdr:row>
                    <xdr:rowOff>66675</xdr:rowOff>
                  </from>
                  <to>
                    <xdr:col>1</xdr:col>
                    <xdr:colOff>66675</xdr:colOff>
                    <xdr:row>55</xdr:row>
                    <xdr:rowOff>104775</xdr:rowOff>
                  </to>
                </anchor>
              </controlPr>
            </control>
          </mc:Choice>
        </mc:AlternateContent>
        <mc:AlternateContent xmlns:mc="http://schemas.openxmlformats.org/markup-compatibility/2006">
          <mc:Choice Requires="x14">
            <control shapeId="62468" r:id="rId8" name="Button 4">
              <controlPr defaultSize="0" print="0" autoFill="0" autoPict="0" macro="[0]!InsertRowsSubaward">
                <anchor moveWithCells="1" sizeWithCells="1">
                  <from>
                    <xdr:col>0</xdr:col>
                    <xdr:colOff>47625</xdr:colOff>
                    <xdr:row>78</xdr:row>
                    <xdr:rowOff>66675</xdr:rowOff>
                  </from>
                  <to>
                    <xdr:col>1</xdr:col>
                    <xdr:colOff>47625</xdr:colOff>
                    <xdr:row>79</xdr:row>
                    <xdr:rowOff>104775</xdr:rowOff>
                  </to>
                </anchor>
              </controlPr>
            </control>
          </mc:Choice>
        </mc:AlternateContent>
        <mc:AlternateContent xmlns:mc="http://schemas.openxmlformats.org/markup-compatibility/2006">
          <mc:Choice Requires="x14">
            <control shapeId="62469" r:id="rId9" name="Button 5">
              <controlPr defaultSize="0" print="0" autoFill="0" autoPict="0" macro="[0]!InsertRowsOther">
                <anchor moveWithCells="1" sizeWithCells="1">
                  <from>
                    <xdr:col>0</xdr:col>
                    <xdr:colOff>47625</xdr:colOff>
                    <xdr:row>120</xdr:row>
                    <xdr:rowOff>57150</xdr:rowOff>
                  </from>
                  <to>
                    <xdr:col>1</xdr:col>
                    <xdr:colOff>47625</xdr:colOff>
                    <xdr:row>120</xdr:row>
                    <xdr:rowOff>285750</xdr:rowOff>
                  </to>
                </anchor>
              </controlPr>
            </control>
          </mc:Choice>
        </mc:AlternateContent>
        <mc:AlternateContent xmlns:mc="http://schemas.openxmlformats.org/markup-compatibility/2006">
          <mc:Choice Requires="x14">
            <control shapeId="62470" r:id="rId10" name="Button 6">
              <controlPr defaultSize="0" print="0" autoFill="0" autoPict="0" macro="[0]!Module1.DeleteSelectedRow">
                <anchor moveWithCells="1" sizeWithCells="1">
                  <from>
                    <xdr:col>1</xdr:col>
                    <xdr:colOff>152400</xdr:colOff>
                    <xdr:row>30</xdr:row>
                    <xdr:rowOff>180975</xdr:rowOff>
                  </from>
                  <to>
                    <xdr:col>2</xdr:col>
                    <xdr:colOff>247650</xdr:colOff>
                    <xdr:row>31</xdr:row>
                    <xdr:rowOff>219075</xdr:rowOff>
                  </to>
                </anchor>
              </controlPr>
            </control>
          </mc:Choice>
        </mc:AlternateContent>
        <mc:AlternateContent xmlns:mc="http://schemas.openxmlformats.org/markup-compatibility/2006">
          <mc:Choice Requires="x14">
            <control shapeId="62471" r:id="rId11" name="Button 7">
              <controlPr defaultSize="0" print="0" autoFill="0" autoPict="0" macro="[0]!Module1.DeleteSelectedRow">
                <anchor moveWithCells="1" sizeWithCells="1">
                  <from>
                    <xdr:col>1</xdr:col>
                    <xdr:colOff>114300</xdr:colOff>
                    <xdr:row>42</xdr:row>
                    <xdr:rowOff>66675</xdr:rowOff>
                  </from>
                  <to>
                    <xdr:col>2</xdr:col>
                    <xdr:colOff>209550</xdr:colOff>
                    <xdr:row>43</xdr:row>
                    <xdr:rowOff>104775</xdr:rowOff>
                  </to>
                </anchor>
              </controlPr>
            </control>
          </mc:Choice>
        </mc:AlternateContent>
        <mc:AlternateContent xmlns:mc="http://schemas.openxmlformats.org/markup-compatibility/2006">
          <mc:Choice Requires="x14">
            <control shapeId="62472" r:id="rId12" name="Button 8">
              <controlPr defaultSize="0" print="0" autoFill="0" autoPict="0" macro="[0]!Module1.DeleteSelectedRow">
                <anchor moveWithCells="1" sizeWithCells="1">
                  <from>
                    <xdr:col>1</xdr:col>
                    <xdr:colOff>133350</xdr:colOff>
                    <xdr:row>54</xdr:row>
                    <xdr:rowOff>66675</xdr:rowOff>
                  </from>
                  <to>
                    <xdr:col>2</xdr:col>
                    <xdr:colOff>238125</xdr:colOff>
                    <xdr:row>55</xdr:row>
                    <xdr:rowOff>104775</xdr:rowOff>
                  </to>
                </anchor>
              </controlPr>
            </control>
          </mc:Choice>
        </mc:AlternateContent>
        <mc:AlternateContent xmlns:mc="http://schemas.openxmlformats.org/markup-compatibility/2006">
          <mc:Choice Requires="x14">
            <control shapeId="62473" r:id="rId13" name="Button 9">
              <controlPr defaultSize="0" print="0" autoFill="0" autoPict="0" macro="[0]!Module1.DeleteSelectedRow">
                <anchor moveWithCells="1" sizeWithCells="1">
                  <from>
                    <xdr:col>1</xdr:col>
                    <xdr:colOff>152400</xdr:colOff>
                    <xdr:row>78</xdr:row>
                    <xdr:rowOff>66675</xdr:rowOff>
                  </from>
                  <to>
                    <xdr:col>2</xdr:col>
                    <xdr:colOff>247650</xdr:colOff>
                    <xdr:row>79</xdr:row>
                    <xdr:rowOff>104775</xdr:rowOff>
                  </to>
                </anchor>
              </controlPr>
            </control>
          </mc:Choice>
        </mc:AlternateContent>
        <mc:AlternateContent xmlns:mc="http://schemas.openxmlformats.org/markup-compatibility/2006">
          <mc:Choice Requires="x14">
            <control shapeId="62474" r:id="rId14" name="Button 10">
              <controlPr defaultSize="0" print="0" autoFill="0" autoPict="0" macro="[0]!Module1.DeleteSelectedRow">
                <anchor moveWithCells="1" sizeWithCells="1">
                  <from>
                    <xdr:col>1</xdr:col>
                    <xdr:colOff>142875</xdr:colOff>
                    <xdr:row>120</xdr:row>
                    <xdr:rowOff>57150</xdr:rowOff>
                  </from>
                  <to>
                    <xdr:col>1</xdr:col>
                    <xdr:colOff>1514475</xdr:colOff>
                    <xdr:row>120</xdr:row>
                    <xdr:rowOff>285750</xdr:rowOff>
                  </to>
                </anchor>
              </controlPr>
            </control>
          </mc:Choice>
        </mc:AlternateContent>
        <mc:AlternateContent xmlns:mc="http://schemas.openxmlformats.org/markup-compatibility/2006">
          <mc:Choice Requires="x14">
            <control shapeId="62475" r:id="rId15" name="Button 11">
              <controlPr defaultSize="0" print="0" autoFill="0" autoPict="0" macro="[0]!InsertRowsBenefits">
                <anchor moveWithCells="1" sizeWithCells="1">
                  <from>
                    <xdr:col>0</xdr:col>
                    <xdr:colOff>47625</xdr:colOff>
                    <xdr:row>18</xdr:row>
                    <xdr:rowOff>104775</xdr:rowOff>
                  </from>
                  <to>
                    <xdr:col>1</xdr:col>
                    <xdr:colOff>47625</xdr:colOff>
                    <xdr:row>19</xdr:row>
                    <xdr:rowOff>142875</xdr:rowOff>
                  </to>
                </anchor>
              </controlPr>
            </control>
          </mc:Choice>
        </mc:AlternateContent>
        <mc:AlternateContent xmlns:mc="http://schemas.openxmlformats.org/markup-compatibility/2006">
          <mc:Choice Requires="x14">
            <control shapeId="62476" r:id="rId16" name="Button 12">
              <controlPr defaultSize="0" print="0" autoFill="0" autoPict="0" macro="[0]!Module1.DeleteSelectedRow">
                <anchor moveWithCells="1" sizeWithCells="1">
                  <from>
                    <xdr:col>1</xdr:col>
                    <xdr:colOff>123825</xdr:colOff>
                    <xdr:row>18</xdr:row>
                    <xdr:rowOff>104775</xdr:rowOff>
                  </from>
                  <to>
                    <xdr:col>2</xdr:col>
                    <xdr:colOff>219075</xdr:colOff>
                    <xdr:row>19</xdr:row>
                    <xdr:rowOff>142875</xdr:rowOff>
                  </to>
                </anchor>
              </controlPr>
            </control>
          </mc:Choice>
        </mc:AlternateContent>
        <mc:AlternateContent xmlns:mc="http://schemas.openxmlformats.org/markup-compatibility/2006">
          <mc:Choice Requires="x14">
            <control shapeId="62477" r:id="rId17" name="Button 13">
              <controlPr defaultSize="0" print="0" autoFill="0" autoPict="0" macro="[0]!InsertRowsPersonnel">
                <anchor moveWithCells="1" sizeWithCells="1">
                  <from>
                    <xdr:col>0</xdr:col>
                    <xdr:colOff>38100</xdr:colOff>
                    <xdr:row>6</xdr:row>
                    <xdr:rowOff>104775</xdr:rowOff>
                  </from>
                  <to>
                    <xdr:col>1</xdr:col>
                    <xdr:colOff>38100</xdr:colOff>
                    <xdr:row>7</xdr:row>
                    <xdr:rowOff>142875</xdr:rowOff>
                  </to>
                </anchor>
              </controlPr>
            </control>
          </mc:Choice>
        </mc:AlternateContent>
        <mc:AlternateContent xmlns:mc="http://schemas.openxmlformats.org/markup-compatibility/2006">
          <mc:Choice Requires="x14">
            <control shapeId="62478" r:id="rId18" name="Button 14">
              <controlPr defaultSize="0" print="0" autoFill="0" autoPict="0" macro="[0]!Module1.DeleteSelectedRow">
                <anchor moveWithCells="1" sizeWithCells="1">
                  <from>
                    <xdr:col>1</xdr:col>
                    <xdr:colOff>123825</xdr:colOff>
                    <xdr:row>6</xdr:row>
                    <xdr:rowOff>104775</xdr:rowOff>
                  </from>
                  <to>
                    <xdr:col>1</xdr:col>
                    <xdr:colOff>1495425</xdr:colOff>
                    <xdr:row>7</xdr:row>
                    <xdr:rowOff>142875</xdr:rowOff>
                  </to>
                </anchor>
              </controlPr>
            </control>
          </mc:Choice>
        </mc:AlternateContent>
        <mc:AlternateContent xmlns:mc="http://schemas.openxmlformats.org/markup-compatibility/2006">
          <mc:Choice Requires="x14">
            <control shapeId="62479" r:id="rId19" name="Button 15">
              <controlPr defaultSize="0" print="0" autoFill="0" autoPict="0" macro="[0]!InsertRowsIndirect">
                <anchor moveWithCells="1">
                  <from>
                    <xdr:col>0</xdr:col>
                    <xdr:colOff>38100</xdr:colOff>
                    <xdr:row>132</xdr:row>
                    <xdr:rowOff>57150</xdr:rowOff>
                  </from>
                  <to>
                    <xdr:col>1</xdr:col>
                    <xdr:colOff>38100</xdr:colOff>
                    <xdr:row>132</xdr:row>
                    <xdr:rowOff>285750</xdr:rowOff>
                  </to>
                </anchor>
              </controlPr>
            </control>
          </mc:Choice>
        </mc:AlternateContent>
        <mc:AlternateContent xmlns:mc="http://schemas.openxmlformats.org/markup-compatibility/2006">
          <mc:Choice Requires="x14">
            <control shapeId="62480" r:id="rId20" name="Button 16">
              <controlPr defaultSize="0" print="0" autoFill="0" autoPict="0" macro="[0]!Module1.DeleteSelectedRow">
                <anchor moveWithCells="1">
                  <from>
                    <xdr:col>1</xdr:col>
                    <xdr:colOff>95250</xdr:colOff>
                    <xdr:row>132</xdr:row>
                    <xdr:rowOff>57150</xdr:rowOff>
                  </from>
                  <to>
                    <xdr:col>2</xdr:col>
                    <xdr:colOff>200025</xdr:colOff>
                    <xdr:row>132</xdr:row>
                    <xdr:rowOff>285750</xdr:rowOff>
                  </to>
                </anchor>
              </controlPr>
            </control>
          </mc:Choice>
        </mc:AlternateContent>
        <mc:AlternateContent xmlns:mc="http://schemas.openxmlformats.org/markup-compatibility/2006">
          <mc:Choice Requires="x14">
            <control shapeId="62481" r:id="rId21" name="Button 17">
              <controlPr defaultSize="0" print="0" autoFill="0" autoPict="0" macro="[0]!InsertRowsNarrative">
                <anchor moveWithCells="1">
                  <from>
                    <xdr:col>9</xdr:col>
                    <xdr:colOff>209550</xdr:colOff>
                    <xdr:row>12</xdr:row>
                    <xdr:rowOff>19050</xdr:rowOff>
                  </from>
                  <to>
                    <xdr:col>11</xdr:col>
                    <xdr:colOff>704850</xdr:colOff>
                    <xdr:row>12</xdr:row>
                    <xdr:rowOff>257175</xdr:rowOff>
                  </to>
                </anchor>
              </controlPr>
            </control>
          </mc:Choice>
        </mc:AlternateContent>
        <mc:AlternateContent xmlns:mc="http://schemas.openxmlformats.org/markup-compatibility/2006">
          <mc:Choice Requires="x14">
            <control shapeId="62482" r:id="rId22" name="Button 18">
              <controlPr defaultSize="0" print="0" autoFill="0" autoPict="0" macro="[0]!InsertRowsNarrative">
                <anchor moveWithCells="1" sizeWithCells="1">
                  <from>
                    <xdr:col>9</xdr:col>
                    <xdr:colOff>200025</xdr:colOff>
                    <xdr:row>24</xdr:row>
                    <xdr:rowOff>19050</xdr:rowOff>
                  </from>
                  <to>
                    <xdr:col>12</xdr:col>
                    <xdr:colOff>0</xdr:colOff>
                    <xdr:row>24</xdr:row>
                    <xdr:rowOff>257175</xdr:rowOff>
                  </to>
                </anchor>
              </controlPr>
            </control>
          </mc:Choice>
        </mc:AlternateContent>
        <mc:AlternateContent xmlns:mc="http://schemas.openxmlformats.org/markup-compatibility/2006">
          <mc:Choice Requires="x14">
            <control shapeId="62483" r:id="rId23" name="Button 19">
              <controlPr defaultSize="0" print="0" autoFill="0" autoPict="0" macro="[0]!InsertRowsNarrative">
                <anchor moveWithCells="1" sizeWithCells="1">
                  <from>
                    <xdr:col>9</xdr:col>
                    <xdr:colOff>180975</xdr:colOff>
                    <xdr:row>36</xdr:row>
                    <xdr:rowOff>19050</xdr:rowOff>
                  </from>
                  <to>
                    <xdr:col>12</xdr:col>
                    <xdr:colOff>0</xdr:colOff>
                    <xdr:row>36</xdr:row>
                    <xdr:rowOff>257175</xdr:rowOff>
                  </to>
                </anchor>
              </controlPr>
            </control>
          </mc:Choice>
        </mc:AlternateContent>
        <mc:AlternateContent xmlns:mc="http://schemas.openxmlformats.org/markup-compatibility/2006">
          <mc:Choice Requires="x14">
            <control shapeId="62484" r:id="rId24" name="Button 20">
              <controlPr defaultSize="0" print="0" autoFill="0" autoPict="0" macro="[0]!InsertRowsNarrative">
                <anchor moveWithCells="1" sizeWithCells="1">
                  <from>
                    <xdr:col>9</xdr:col>
                    <xdr:colOff>209550</xdr:colOff>
                    <xdr:row>48</xdr:row>
                    <xdr:rowOff>19050</xdr:rowOff>
                  </from>
                  <to>
                    <xdr:col>12</xdr:col>
                    <xdr:colOff>0</xdr:colOff>
                    <xdr:row>48</xdr:row>
                    <xdr:rowOff>257175</xdr:rowOff>
                  </to>
                </anchor>
              </controlPr>
            </control>
          </mc:Choice>
        </mc:AlternateContent>
        <mc:AlternateContent xmlns:mc="http://schemas.openxmlformats.org/markup-compatibility/2006">
          <mc:Choice Requires="x14">
            <control shapeId="62485" r:id="rId25" name="Button 21">
              <controlPr defaultSize="0" print="0" autoFill="0" autoPict="0" macro="[0]!InsertRowsNarrative">
                <anchor moveWithCells="1" sizeWithCells="1">
                  <from>
                    <xdr:col>9</xdr:col>
                    <xdr:colOff>209550</xdr:colOff>
                    <xdr:row>60</xdr:row>
                    <xdr:rowOff>19050</xdr:rowOff>
                  </from>
                  <to>
                    <xdr:col>12</xdr:col>
                    <xdr:colOff>0</xdr:colOff>
                    <xdr:row>60</xdr:row>
                    <xdr:rowOff>257175</xdr:rowOff>
                  </to>
                </anchor>
              </controlPr>
            </control>
          </mc:Choice>
        </mc:AlternateContent>
        <mc:AlternateContent xmlns:mc="http://schemas.openxmlformats.org/markup-compatibility/2006">
          <mc:Choice Requires="x14">
            <control shapeId="62486" r:id="rId26" name="Button 22">
              <controlPr defaultSize="0" print="0" autoFill="0" autoPict="0" macro="[0]!InsertRowsNarrative">
                <anchor moveWithCells="1" sizeWithCells="1">
                  <from>
                    <xdr:col>9</xdr:col>
                    <xdr:colOff>209550</xdr:colOff>
                    <xdr:row>126</xdr:row>
                    <xdr:rowOff>38100</xdr:rowOff>
                  </from>
                  <to>
                    <xdr:col>11</xdr:col>
                    <xdr:colOff>228600</xdr:colOff>
                    <xdr:row>126</xdr:row>
                    <xdr:rowOff>266700</xdr:rowOff>
                  </to>
                </anchor>
              </controlPr>
            </control>
          </mc:Choice>
        </mc:AlternateContent>
        <mc:AlternateContent xmlns:mc="http://schemas.openxmlformats.org/markup-compatibility/2006">
          <mc:Choice Requires="x14">
            <control shapeId="62487" r:id="rId27" name="Button 23">
              <controlPr defaultSize="0" print="0" autoFill="0" autoPict="0" macro="[0]!InsertRowsNarrative">
                <anchor moveWithCells="1" sizeWithCells="1">
                  <from>
                    <xdr:col>9</xdr:col>
                    <xdr:colOff>209550</xdr:colOff>
                    <xdr:row>138</xdr:row>
                    <xdr:rowOff>19050</xdr:rowOff>
                  </from>
                  <to>
                    <xdr:col>12</xdr:col>
                    <xdr:colOff>0</xdr:colOff>
                    <xdr:row>138</xdr:row>
                    <xdr:rowOff>257175</xdr:rowOff>
                  </to>
                </anchor>
              </controlPr>
            </control>
          </mc:Choice>
        </mc:AlternateContent>
        <mc:AlternateContent xmlns:mc="http://schemas.openxmlformats.org/markup-compatibility/2006">
          <mc:Choice Requires="x14">
            <control shapeId="62488" r:id="rId28" name="Button 24">
              <controlPr defaultSize="0" print="0" autoFill="0" autoPict="0" macro="[0]!InsertRowsConstruction">
                <anchor moveWithCells="1" sizeWithCells="1">
                  <from>
                    <xdr:col>0</xdr:col>
                    <xdr:colOff>28575</xdr:colOff>
                    <xdr:row>66</xdr:row>
                    <xdr:rowOff>66675</xdr:rowOff>
                  </from>
                  <to>
                    <xdr:col>1</xdr:col>
                    <xdr:colOff>28575</xdr:colOff>
                    <xdr:row>67</xdr:row>
                    <xdr:rowOff>104775</xdr:rowOff>
                  </to>
                </anchor>
              </controlPr>
            </control>
          </mc:Choice>
        </mc:AlternateContent>
        <mc:AlternateContent xmlns:mc="http://schemas.openxmlformats.org/markup-compatibility/2006">
          <mc:Choice Requires="x14">
            <control shapeId="62489" r:id="rId29" name="Button 25">
              <controlPr defaultSize="0" print="0" autoFill="0" autoPict="0" macro="[0]!Module1.DeleteSelectedRow">
                <anchor moveWithCells="1" sizeWithCells="1">
                  <from>
                    <xdr:col>1</xdr:col>
                    <xdr:colOff>133350</xdr:colOff>
                    <xdr:row>66</xdr:row>
                    <xdr:rowOff>66675</xdr:rowOff>
                  </from>
                  <to>
                    <xdr:col>2</xdr:col>
                    <xdr:colOff>238125</xdr:colOff>
                    <xdr:row>67</xdr:row>
                    <xdr:rowOff>104775</xdr:rowOff>
                  </to>
                </anchor>
              </controlPr>
            </control>
          </mc:Choice>
        </mc:AlternateContent>
        <mc:AlternateContent xmlns:mc="http://schemas.openxmlformats.org/markup-compatibility/2006">
          <mc:Choice Requires="x14">
            <control shapeId="62490" r:id="rId30" name="Button 26">
              <controlPr defaultSize="0" print="0" autoFill="0" autoPict="0" macro="[0]!InsertRowsNarrative">
                <anchor moveWithCells="1" sizeWithCells="1">
                  <from>
                    <xdr:col>9</xdr:col>
                    <xdr:colOff>190500</xdr:colOff>
                    <xdr:row>72</xdr:row>
                    <xdr:rowOff>19050</xdr:rowOff>
                  </from>
                  <to>
                    <xdr:col>11</xdr:col>
                    <xdr:colOff>733425</xdr:colOff>
                    <xdr:row>72</xdr:row>
                    <xdr:rowOff>257175</xdr:rowOff>
                  </to>
                </anchor>
              </controlPr>
            </control>
          </mc:Choice>
        </mc:AlternateContent>
        <mc:AlternateContent xmlns:mc="http://schemas.openxmlformats.org/markup-compatibility/2006">
          <mc:Choice Requires="x14">
            <control shapeId="62491" r:id="rId31" name="Button 27">
              <controlPr defaultSize="0" print="0" autoFill="0" autoPict="0" macro="[0]!InsertRowsContract">
                <anchor moveWithCells="1" sizeWithCells="1">
                  <from>
                    <xdr:col>0</xdr:col>
                    <xdr:colOff>47625</xdr:colOff>
                    <xdr:row>99</xdr:row>
                    <xdr:rowOff>57150</xdr:rowOff>
                  </from>
                  <to>
                    <xdr:col>1</xdr:col>
                    <xdr:colOff>47625</xdr:colOff>
                    <xdr:row>99</xdr:row>
                    <xdr:rowOff>285750</xdr:rowOff>
                  </to>
                </anchor>
              </controlPr>
            </control>
          </mc:Choice>
        </mc:AlternateContent>
        <mc:AlternateContent xmlns:mc="http://schemas.openxmlformats.org/markup-compatibility/2006">
          <mc:Choice Requires="x14">
            <control shapeId="62492" r:id="rId32" name="Button 28">
              <controlPr defaultSize="0" print="0" autoFill="0" autoPict="0" macro="[0]!Module1.DeleteSelectedRow">
                <anchor moveWithCells="1" sizeWithCells="1">
                  <from>
                    <xdr:col>1</xdr:col>
                    <xdr:colOff>152400</xdr:colOff>
                    <xdr:row>99</xdr:row>
                    <xdr:rowOff>57150</xdr:rowOff>
                  </from>
                  <to>
                    <xdr:col>2</xdr:col>
                    <xdr:colOff>247650</xdr:colOff>
                    <xdr:row>99</xdr:row>
                    <xdr:rowOff>285750</xdr:rowOff>
                  </to>
                </anchor>
              </controlPr>
            </control>
          </mc:Choice>
        </mc:AlternateContent>
        <mc:AlternateContent xmlns:mc="http://schemas.openxmlformats.org/markup-compatibility/2006">
          <mc:Choice Requires="x14">
            <control shapeId="62493" r:id="rId33" name="Button 29">
              <controlPr defaultSize="0" print="0" autoFill="0" autoPict="0" macro="[0]!InsertRowsNarrative">
                <anchor moveWithCells="1">
                  <from>
                    <xdr:col>9</xdr:col>
                    <xdr:colOff>209550</xdr:colOff>
                    <xdr:row>93</xdr:row>
                    <xdr:rowOff>19050</xdr:rowOff>
                  </from>
                  <to>
                    <xdr:col>11</xdr:col>
                    <xdr:colOff>704850</xdr:colOff>
                    <xdr:row>93</xdr:row>
                    <xdr:rowOff>257175</xdr:rowOff>
                  </to>
                </anchor>
              </controlPr>
            </control>
          </mc:Choice>
        </mc:AlternateContent>
        <mc:AlternateContent xmlns:mc="http://schemas.openxmlformats.org/markup-compatibility/2006">
          <mc:Choice Requires="x14">
            <control shapeId="62494" r:id="rId34" name="Button 30">
              <controlPr defaultSize="0" print="0" autoFill="0" autoPict="0" macro="[0]!InsertRowsNarrative">
                <anchor moveWithCells="1">
                  <from>
                    <xdr:col>9</xdr:col>
                    <xdr:colOff>209550</xdr:colOff>
                    <xdr:row>114</xdr:row>
                    <xdr:rowOff>19050</xdr:rowOff>
                  </from>
                  <to>
                    <xdr:col>11</xdr:col>
                    <xdr:colOff>704850</xdr:colOff>
                    <xdr:row>114</xdr:row>
                    <xdr:rowOff>257175</xdr:rowOff>
                  </to>
                </anchor>
              </controlPr>
            </control>
          </mc:Choice>
        </mc:AlternateContent>
        <mc:AlternateContent xmlns:mc="http://schemas.openxmlformats.org/markup-compatibility/2006">
          <mc:Choice Requires="x14">
            <control shapeId="62495" r:id="rId35" name="Button 31">
              <controlPr defaultSize="0" print="0" autoFill="0" autoPict="0" macro="[0]!InsertRowsTravelConsultant">
                <anchor moveWithCells="1" sizeWithCells="1">
                  <from>
                    <xdr:col>0</xdr:col>
                    <xdr:colOff>57150</xdr:colOff>
                    <xdr:row>88</xdr:row>
                    <xdr:rowOff>57150</xdr:rowOff>
                  </from>
                  <to>
                    <xdr:col>1</xdr:col>
                    <xdr:colOff>95250</xdr:colOff>
                    <xdr:row>88</xdr:row>
                    <xdr:rowOff>295275</xdr:rowOff>
                  </to>
                </anchor>
              </controlPr>
            </control>
          </mc:Choice>
        </mc:AlternateContent>
        <mc:AlternateContent xmlns:mc="http://schemas.openxmlformats.org/markup-compatibility/2006">
          <mc:Choice Requires="x14">
            <control shapeId="62496" r:id="rId36" name="Button 32">
              <controlPr defaultSize="0" print="0" autoFill="0" autoPict="0" macro="[0]!Module1.DeleteSelectedRow">
                <anchor moveWithCells="1" sizeWithCells="1">
                  <from>
                    <xdr:col>1</xdr:col>
                    <xdr:colOff>161925</xdr:colOff>
                    <xdr:row>88</xdr:row>
                    <xdr:rowOff>57150</xdr:rowOff>
                  </from>
                  <to>
                    <xdr:col>2</xdr:col>
                    <xdr:colOff>266700</xdr:colOff>
                    <xdr:row>88</xdr:row>
                    <xdr:rowOff>285750</xdr:rowOff>
                  </to>
                </anchor>
              </controlPr>
            </control>
          </mc:Choice>
        </mc:AlternateContent>
        <mc:AlternateContent xmlns:mc="http://schemas.openxmlformats.org/markup-compatibility/2006">
          <mc:Choice Requires="x14">
            <control shapeId="62497" r:id="rId37" name="Button 33">
              <controlPr defaultSize="0" print="0" autoFill="0" autoPict="0" macro="[0]!Module1.DeleteSelectedRow">
                <anchor moveWithCells="1" sizeWithCells="1">
                  <from>
                    <xdr:col>1</xdr:col>
                    <xdr:colOff>161925</xdr:colOff>
                    <xdr:row>109</xdr:row>
                    <xdr:rowOff>47625</xdr:rowOff>
                  </from>
                  <to>
                    <xdr:col>2</xdr:col>
                    <xdr:colOff>276225</xdr:colOff>
                    <xdr:row>109</xdr:row>
                    <xdr:rowOff>266700</xdr:rowOff>
                  </to>
                </anchor>
              </controlPr>
            </control>
          </mc:Choice>
        </mc:AlternateContent>
        <mc:AlternateContent xmlns:mc="http://schemas.openxmlformats.org/markup-compatibility/2006">
          <mc:Choice Requires="x14">
            <control shapeId="62498" r:id="rId38" name="Button 34">
              <controlPr defaultSize="0" print="0" autoFill="0" autoPict="0" macro="[0]!InsertRowsTravelConsultant1">
                <anchor moveWithCells="1" sizeWithCells="1">
                  <from>
                    <xdr:col>0</xdr:col>
                    <xdr:colOff>57150</xdr:colOff>
                    <xdr:row>109</xdr:row>
                    <xdr:rowOff>38100</xdr:rowOff>
                  </from>
                  <to>
                    <xdr:col>1</xdr:col>
                    <xdr:colOff>95250</xdr:colOff>
                    <xdr:row>109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5000000}">
          <x14:formula1>
            <xm:f>'Reference Data'!$A$33:$A$38</xm:f>
          </x14:formula1>
          <xm:sqref>D111:F113 D90:F92 D33:D35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M141"/>
  <sheetViews>
    <sheetView showGridLines="0" zoomScale="80" zoomScaleNormal="80" workbookViewId="0">
      <selection activeCell="K2" sqref="K2:L3"/>
    </sheetView>
  </sheetViews>
  <sheetFormatPr defaultColWidth="9.140625" defaultRowHeight="15" x14ac:dyDescent="0.25"/>
  <cols>
    <col min="1" max="1" width="24" style="3" customWidth="1"/>
    <col min="2" max="2" width="22.5703125" style="3" customWidth="1"/>
    <col min="3" max="3" width="9.42578125" style="3" customWidth="1"/>
    <col min="4" max="4" width="14.140625" style="3" customWidth="1"/>
    <col min="5" max="5" width="9.7109375" style="3" customWidth="1"/>
    <col min="6" max="6" width="9" style="3" customWidth="1"/>
    <col min="7" max="7" width="8.28515625" style="3" customWidth="1"/>
    <col min="8" max="8" width="8.5703125" style="3" customWidth="1"/>
    <col min="9" max="9" width="7.7109375" style="3" customWidth="1"/>
    <col min="10" max="10" width="11.42578125" style="3" customWidth="1"/>
    <col min="11" max="11" width="12.28515625" style="3" customWidth="1"/>
    <col min="12" max="12" width="11.28515625" style="3" customWidth="1"/>
    <col min="13" max="16384" width="9.140625" style="3"/>
  </cols>
  <sheetData>
    <row r="1" spans="1:13" ht="69.75" customHeight="1" x14ac:dyDescent="0.5">
      <c r="A1" s="364" t="str">
        <f>'Budget Sheet Instructions'!A20</f>
        <v>Budget Detail - Year 4</v>
      </c>
      <c r="B1" s="365"/>
      <c r="C1" s="365"/>
      <c r="D1" s="365"/>
      <c r="E1" s="365"/>
      <c r="F1" s="365"/>
      <c r="G1" s="5"/>
      <c r="H1" s="366"/>
      <c r="I1" s="366"/>
      <c r="J1" s="366"/>
      <c r="K1" s="366"/>
      <c r="L1" s="367"/>
    </row>
    <row r="2" spans="1:13" ht="15" customHeight="1" x14ac:dyDescent="0.25">
      <c r="A2" s="306" t="s">
        <v>300</v>
      </c>
      <c r="B2" s="307"/>
      <c r="C2" s="307"/>
      <c r="D2" s="307"/>
      <c r="E2" s="307"/>
      <c r="F2" s="307"/>
      <c r="G2" s="307"/>
      <c r="H2" s="307"/>
      <c r="I2" s="307"/>
      <c r="J2" s="308"/>
      <c r="K2" s="418"/>
      <c r="L2" s="419"/>
    </row>
    <row r="3" spans="1:13" ht="15" customHeight="1" x14ac:dyDescent="0.25">
      <c r="A3" s="309" t="s">
        <v>299</v>
      </c>
      <c r="B3" s="310"/>
      <c r="C3" s="145"/>
      <c r="D3" s="145"/>
      <c r="E3" s="145"/>
      <c r="F3" s="145"/>
      <c r="G3" s="145"/>
      <c r="H3" s="145"/>
      <c r="I3" s="145"/>
      <c r="J3" s="146"/>
      <c r="K3" s="420"/>
      <c r="L3" s="421"/>
    </row>
    <row r="4" spans="1:13" x14ac:dyDescent="0.25">
      <c r="A4" s="118" t="s">
        <v>27</v>
      </c>
      <c r="B4" s="119"/>
      <c r="C4" s="119"/>
      <c r="D4" s="119"/>
      <c r="E4" s="119"/>
      <c r="F4" s="119"/>
      <c r="G4" s="119"/>
      <c r="H4" s="119"/>
      <c r="I4" s="119"/>
      <c r="J4" s="119"/>
      <c r="K4" s="119"/>
      <c r="L4" s="93"/>
      <c r="M4" s="6"/>
    </row>
    <row r="5" spans="1:13" x14ac:dyDescent="0.25">
      <c r="A5" s="117" t="s">
        <v>42</v>
      </c>
      <c r="B5" s="116" t="s">
        <v>174</v>
      </c>
      <c r="C5" s="327" t="s">
        <v>2</v>
      </c>
      <c r="D5" s="328"/>
      <c r="E5" s="328"/>
      <c r="F5" s="328"/>
      <c r="G5" s="328"/>
      <c r="H5" s="328"/>
      <c r="I5" s="328"/>
      <c r="J5" s="328"/>
      <c r="K5" s="328"/>
      <c r="L5" s="329"/>
      <c r="M5" s="6"/>
    </row>
    <row r="6" spans="1:13" ht="28.5" customHeight="1" x14ac:dyDescent="0.25">
      <c r="A6" s="110" t="s">
        <v>173</v>
      </c>
      <c r="B6" s="110" t="s">
        <v>175</v>
      </c>
      <c r="C6" s="274" t="s">
        <v>48</v>
      </c>
      <c r="D6" s="275"/>
      <c r="E6" s="275"/>
      <c r="F6" s="275"/>
      <c r="G6" s="275"/>
      <c r="H6" s="275"/>
      <c r="I6" s="275"/>
      <c r="J6" s="275"/>
      <c r="K6" s="275"/>
      <c r="L6" s="276"/>
      <c r="M6" s="6"/>
    </row>
    <row r="7" spans="1:13" ht="15" customHeight="1" x14ac:dyDescent="0.25">
      <c r="A7" s="368"/>
      <c r="B7" s="368"/>
      <c r="C7" s="369" t="s">
        <v>18</v>
      </c>
      <c r="D7" s="370"/>
      <c r="E7" s="348" t="s">
        <v>46</v>
      </c>
      <c r="F7" s="299" t="s">
        <v>50</v>
      </c>
      <c r="G7" s="300"/>
      <c r="H7" s="299" t="s">
        <v>176</v>
      </c>
      <c r="I7" s="301"/>
      <c r="J7" s="333" t="s">
        <v>49</v>
      </c>
      <c r="K7" s="305" t="s">
        <v>47</v>
      </c>
      <c r="L7" s="333" t="s">
        <v>39</v>
      </c>
      <c r="M7" s="6"/>
    </row>
    <row r="8" spans="1:13" ht="21.75" customHeight="1" x14ac:dyDescent="0.25">
      <c r="A8" s="368"/>
      <c r="B8" s="368"/>
      <c r="C8" s="371"/>
      <c r="D8" s="372"/>
      <c r="E8" s="348"/>
      <c r="F8" s="302"/>
      <c r="G8" s="303"/>
      <c r="H8" s="302"/>
      <c r="I8" s="304"/>
      <c r="J8" s="333"/>
      <c r="K8" s="305"/>
      <c r="L8" s="333"/>
      <c r="M8" s="6"/>
    </row>
    <row r="9" spans="1:13" ht="30" hidden="1" customHeight="1" x14ac:dyDescent="0.25">
      <c r="A9" s="81"/>
      <c r="B9" s="81"/>
      <c r="C9" s="353"/>
      <c r="D9" s="354"/>
      <c r="E9" s="28"/>
      <c r="F9" s="355"/>
      <c r="G9" s="356"/>
      <c r="H9" s="351"/>
      <c r="I9" s="352"/>
      <c r="J9" s="18">
        <f>CEILING(C9*F9*H9,1)</f>
        <v>0</v>
      </c>
      <c r="K9" s="27"/>
      <c r="L9" s="18">
        <f>IF(J9-K9&lt;0,0,J9-K9)</f>
        <v>0</v>
      </c>
      <c r="M9" s="8"/>
    </row>
    <row r="10" spans="1:13" ht="30" customHeight="1" x14ac:dyDescent="0.25">
      <c r="A10" s="81"/>
      <c r="B10" s="81"/>
      <c r="C10" s="353"/>
      <c r="D10" s="354"/>
      <c r="E10" s="28"/>
      <c r="F10" s="355"/>
      <c r="G10" s="356"/>
      <c r="H10" s="351"/>
      <c r="I10" s="352"/>
      <c r="J10" s="18">
        <f>CEILING(C10*F10*H10,1)</f>
        <v>0</v>
      </c>
      <c r="K10" s="27"/>
      <c r="L10" s="18">
        <f>IF(J10-K10&lt;0,0,J10-K10)</f>
        <v>0</v>
      </c>
      <c r="M10" s="8"/>
    </row>
    <row r="11" spans="1:13" ht="30" hidden="1" customHeight="1" x14ac:dyDescent="0.25">
      <c r="A11" s="81"/>
      <c r="B11" s="81"/>
      <c r="C11" s="353"/>
      <c r="D11" s="354"/>
      <c r="E11" s="28"/>
      <c r="F11" s="355"/>
      <c r="G11" s="356"/>
      <c r="H11" s="351"/>
      <c r="I11" s="352"/>
      <c r="J11" s="18">
        <f>CEILING(C11*F11*H11,1)</f>
        <v>0</v>
      </c>
      <c r="K11" s="30"/>
      <c r="L11" s="18">
        <f>IF(J11-K11&lt;0,0,J11-K11)</f>
        <v>0</v>
      </c>
      <c r="M11" s="8"/>
    </row>
    <row r="12" spans="1:13" s="126" customFormat="1" ht="14.45" customHeight="1" x14ac:dyDescent="0.25">
      <c r="A12" s="280" t="s">
        <v>41</v>
      </c>
      <c r="B12" s="281"/>
      <c r="C12" s="281"/>
      <c r="D12" s="281"/>
      <c r="E12" s="281"/>
      <c r="F12" s="281"/>
      <c r="G12" s="281"/>
      <c r="H12" s="281"/>
      <c r="I12" s="282"/>
      <c r="J12" s="125">
        <f>SUM(J9:J11)</f>
        <v>0</v>
      </c>
      <c r="K12" s="125">
        <f>SUM(K9:K11)</f>
        <v>0</v>
      </c>
      <c r="L12" s="125">
        <f>SUM(L9:L11)</f>
        <v>0</v>
      </c>
    </row>
    <row r="13" spans="1:13" ht="22.5" customHeight="1" x14ac:dyDescent="0.25">
      <c r="A13" s="23" t="s">
        <v>17</v>
      </c>
      <c r="B13" s="112"/>
      <c r="C13" s="113"/>
      <c r="D13" s="113"/>
      <c r="E13" s="113"/>
      <c r="F13" s="113"/>
      <c r="G13" s="113"/>
      <c r="H13" s="113"/>
      <c r="I13" s="113"/>
      <c r="J13" s="21"/>
      <c r="K13" s="21"/>
      <c r="L13" s="22"/>
    </row>
    <row r="14" spans="1:13" ht="200.1" customHeight="1" x14ac:dyDescent="0.25">
      <c r="A14" s="212"/>
      <c r="B14" s="213"/>
      <c r="C14" s="213"/>
      <c r="D14" s="213"/>
      <c r="E14" s="213"/>
      <c r="F14" s="213"/>
      <c r="G14" s="213"/>
      <c r="H14" s="213"/>
      <c r="I14" s="213"/>
      <c r="J14" s="213"/>
      <c r="K14" s="213"/>
      <c r="L14" s="214"/>
    </row>
    <row r="15" spans="1:13" ht="16.5" hidden="1" customHeight="1" x14ac:dyDescent="0.25">
      <c r="A15" s="218"/>
      <c r="B15" s="219"/>
      <c r="C15" s="219"/>
      <c r="D15" s="219"/>
      <c r="E15" s="219"/>
      <c r="F15" s="219"/>
      <c r="G15" s="219"/>
      <c r="H15" s="219"/>
      <c r="I15" s="219"/>
      <c r="J15" s="219"/>
      <c r="K15" s="219"/>
      <c r="L15" s="220"/>
    </row>
    <row r="16" spans="1:13" x14ac:dyDescent="0.25">
      <c r="A16" s="118" t="s">
        <v>28</v>
      </c>
      <c r="B16" s="119"/>
      <c r="C16" s="119"/>
      <c r="D16" s="119"/>
      <c r="E16" s="119"/>
      <c r="F16" s="119"/>
      <c r="G16" s="119"/>
      <c r="H16" s="119"/>
      <c r="I16" s="119"/>
      <c r="J16" s="119"/>
      <c r="K16" s="119"/>
      <c r="L16" s="93"/>
    </row>
    <row r="17" spans="1:12" x14ac:dyDescent="0.25">
      <c r="A17" s="327" t="s">
        <v>42</v>
      </c>
      <c r="B17" s="328"/>
      <c r="C17" s="329"/>
      <c r="D17" s="362" t="s">
        <v>2</v>
      </c>
      <c r="E17" s="362"/>
      <c r="F17" s="362"/>
      <c r="G17" s="362"/>
      <c r="H17" s="362"/>
      <c r="I17" s="362"/>
      <c r="J17" s="362"/>
      <c r="K17" s="362"/>
      <c r="L17" s="362"/>
    </row>
    <row r="18" spans="1:12" ht="28.5" customHeight="1" x14ac:dyDescent="0.25">
      <c r="A18" s="274" t="s">
        <v>238</v>
      </c>
      <c r="B18" s="275"/>
      <c r="C18" s="276"/>
      <c r="D18" s="363" t="s">
        <v>54</v>
      </c>
      <c r="E18" s="363"/>
      <c r="F18" s="363"/>
      <c r="G18" s="363"/>
      <c r="H18" s="363"/>
      <c r="I18" s="363"/>
      <c r="J18" s="363"/>
      <c r="K18" s="363"/>
      <c r="L18" s="363"/>
    </row>
    <row r="19" spans="1:12" ht="15" customHeight="1" x14ac:dyDescent="0.25">
      <c r="A19" s="319"/>
      <c r="B19" s="320"/>
      <c r="C19" s="349"/>
      <c r="D19" s="348" t="s">
        <v>57</v>
      </c>
      <c r="E19" s="348"/>
      <c r="F19" s="299" t="s">
        <v>46</v>
      </c>
      <c r="G19" s="300"/>
      <c r="H19" s="300"/>
      <c r="I19" s="301"/>
      <c r="J19" s="333" t="s">
        <v>49</v>
      </c>
      <c r="K19" s="305" t="s">
        <v>47</v>
      </c>
      <c r="L19" s="333" t="s">
        <v>39</v>
      </c>
    </row>
    <row r="20" spans="1:12" ht="20.25" customHeight="1" x14ac:dyDescent="0.25">
      <c r="A20" s="321"/>
      <c r="B20" s="322"/>
      <c r="C20" s="350"/>
      <c r="D20" s="348"/>
      <c r="E20" s="348"/>
      <c r="F20" s="302"/>
      <c r="G20" s="303"/>
      <c r="H20" s="303"/>
      <c r="I20" s="304"/>
      <c r="J20" s="333"/>
      <c r="K20" s="305"/>
      <c r="L20" s="333"/>
    </row>
    <row r="21" spans="1:12" ht="30" hidden="1" customHeight="1" x14ac:dyDescent="0.25">
      <c r="A21" s="345"/>
      <c r="B21" s="346"/>
      <c r="C21" s="347"/>
      <c r="D21" s="335"/>
      <c r="E21" s="337"/>
      <c r="F21" s="359"/>
      <c r="G21" s="360"/>
      <c r="H21" s="360"/>
      <c r="I21" s="361"/>
      <c r="J21" s="18">
        <f>CEILING(D21*F21,1)</f>
        <v>0</v>
      </c>
      <c r="K21" s="27"/>
      <c r="L21" s="18">
        <f>IF(J21-K21&lt;0,0,J21-K21)</f>
        <v>0</v>
      </c>
    </row>
    <row r="22" spans="1:12" ht="30" customHeight="1" x14ac:dyDescent="0.25">
      <c r="A22" s="345"/>
      <c r="B22" s="346"/>
      <c r="C22" s="347"/>
      <c r="D22" s="335"/>
      <c r="E22" s="337"/>
      <c r="F22" s="359"/>
      <c r="G22" s="360"/>
      <c r="H22" s="360"/>
      <c r="I22" s="361"/>
      <c r="J22" s="18">
        <f>CEILING(D22*F22,1)</f>
        <v>0</v>
      </c>
      <c r="K22" s="27"/>
      <c r="L22" s="18">
        <f>IF(J22-K22&lt;0,0,J22-K22)</f>
        <v>0</v>
      </c>
    </row>
    <row r="23" spans="1:12" ht="30" hidden="1" customHeight="1" x14ac:dyDescent="0.25">
      <c r="A23" s="341"/>
      <c r="B23" s="342"/>
      <c r="C23" s="343"/>
      <c r="D23" s="335"/>
      <c r="E23" s="337"/>
      <c r="F23" s="377"/>
      <c r="G23" s="378"/>
      <c r="H23" s="378"/>
      <c r="I23" s="379"/>
      <c r="J23" s="18">
        <f>CEILING(D23*F23,1)</f>
        <v>0</v>
      </c>
      <c r="K23" s="30"/>
      <c r="L23" s="18">
        <f>IF(J23-K23&lt;0,0,J23-K23)</f>
        <v>0</v>
      </c>
    </row>
    <row r="24" spans="1:12" s="126" customFormat="1" ht="14.45" customHeight="1" x14ac:dyDescent="0.25">
      <c r="A24" s="280" t="s">
        <v>41</v>
      </c>
      <c r="B24" s="281"/>
      <c r="C24" s="281"/>
      <c r="D24" s="281"/>
      <c r="E24" s="281"/>
      <c r="F24" s="281"/>
      <c r="G24" s="281"/>
      <c r="H24" s="281"/>
      <c r="I24" s="282"/>
      <c r="J24" s="125">
        <f>SUM(J21:J23)</f>
        <v>0</v>
      </c>
      <c r="K24" s="125">
        <f>SUM(K21:K23)</f>
        <v>0</v>
      </c>
      <c r="L24" s="125">
        <f>SUM(L21:L23)</f>
        <v>0</v>
      </c>
    </row>
    <row r="25" spans="1:12" ht="22.5" customHeight="1" x14ac:dyDescent="0.25">
      <c r="A25" s="23" t="s">
        <v>17</v>
      </c>
      <c r="B25" s="112"/>
      <c r="C25" s="113"/>
      <c r="D25" s="113"/>
      <c r="E25" s="113"/>
      <c r="F25" s="113"/>
      <c r="G25" s="113"/>
      <c r="H25" s="113"/>
      <c r="I25" s="113"/>
      <c r="J25" s="21"/>
      <c r="K25" s="21"/>
      <c r="L25" s="22"/>
    </row>
    <row r="26" spans="1:12" ht="200.1" customHeight="1" x14ac:dyDescent="0.25">
      <c r="A26" s="215"/>
      <c r="B26" s="216"/>
      <c r="C26" s="216"/>
      <c r="D26" s="216"/>
      <c r="E26" s="216"/>
      <c r="F26" s="216"/>
      <c r="G26" s="216"/>
      <c r="H26" s="216"/>
      <c r="I26" s="216"/>
      <c r="J26" s="216"/>
      <c r="K26" s="216"/>
      <c r="L26" s="217"/>
    </row>
    <row r="27" spans="1:12" ht="16.5" hidden="1" customHeight="1" x14ac:dyDescent="0.25">
      <c r="A27" s="218"/>
      <c r="B27" s="219"/>
      <c r="C27" s="219"/>
      <c r="D27" s="219"/>
      <c r="E27" s="219"/>
      <c r="F27" s="219"/>
      <c r="G27" s="219"/>
      <c r="H27" s="219"/>
      <c r="I27" s="219"/>
      <c r="J27" s="219"/>
      <c r="K27" s="219"/>
      <c r="L27" s="220"/>
    </row>
    <row r="28" spans="1:12" x14ac:dyDescent="0.25">
      <c r="A28" s="118" t="s">
        <v>29</v>
      </c>
      <c r="B28" s="119"/>
      <c r="C28" s="119"/>
      <c r="D28" s="119"/>
      <c r="E28" s="119"/>
      <c r="F28" s="119"/>
      <c r="G28" s="119"/>
      <c r="H28" s="119"/>
      <c r="I28" s="119"/>
      <c r="J28" s="119"/>
      <c r="K28" s="119"/>
      <c r="L28" s="93"/>
    </row>
    <row r="29" spans="1:12" ht="30" x14ac:dyDescent="0.25">
      <c r="A29" s="7" t="s">
        <v>10</v>
      </c>
      <c r="B29" s="375" t="s">
        <v>11</v>
      </c>
      <c r="C29" s="376"/>
      <c r="D29" s="97" t="s">
        <v>12</v>
      </c>
      <c r="E29" s="115" t="s">
        <v>184</v>
      </c>
      <c r="F29" s="375" t="s">
        <v>2</v>
      </c>
      <c r="G29" s="380"/>
      <c r="H29" s="380"/>
      <c r="I29" s="380"/>
      <c r="J29" s="380"/>
      <c r="K29" s="380"/>
      <c r="L29" s="376"/>
    </row>
    <row r="30" spans="1:12" ht="47.25" customHeight="1" x14ac:dyDescent="0.25">
      <c r="A30" s="110" t="s">
        <v>19</v>
      </c>
      <c r="B30" s="274" t="s">
        <v>55</v>
      </c>
      <c r="C30" s="276"/>
      <c r="D30" s="83" t="s">
        <v>225</v>
      </c>
      <c r="E30" s="111" t="s">
        <v>226</v>
      </c>
      <c r="F30" s="274" t="s">
        <v>23</v>
      </c>
      <c r="G30" s="275"/>
      <c r="H30" s="275"/>
      <c r="I30" s="275"/>
      <c r="J30" s="275"/>
      <c r="K30" s="275"/>
      <c r="L30" s="276"/>
    </row>
    <row r="31" spans="1:12" ht="15" customHeight="1" x14ac:dyDescent="0.25">
      <c r="A31" s="319"/>
      <c r="B31" s="320"/>
      <c r="C31" s="320"/>
      <c r="D31" s="320"/>
      <c r="E31" s="349"/>
      <c r="F31" s="333" t="s">
        <v>21</v>
      </c>
      <c r="G31" s="305" t="s">
        <v>192</v>
      </c>
      <c r="H31" s="333" t="s">
        <v>22</v>
      </c>
      <c r="I31" s="283" t="s">
        <v>185</v>
      </c>
      <c r="J31" s="333" t="s">
        <v>49</v>
      </c>
      <c r="K31" s="305" t="s">
        <v>47</v>
      </c>
      <c r="L31" s="333" t="s">
        <v>39</v>
      </c>
    </row>
    <row r="32" spans="1:12" s="8" customFormat="1" ht="33.75" customHeight="1" x14ac:dyDescent="0.25">
      <c r="A32" s="321"/>
      <c r="B32" s="322"/>
      <c r="C32" s="322"/>
      <c r="D32" s="322"/>
      <c r="E32" s="350"/>
      <c r="F32" s="333"/>
      <c r="G32" s="305"/>
      <c r="H32" s="333"/>
      <c r="I32" s="284"/>
      <c r="J32" s="333"/>
      <c r="K32" s="305"/>
      <c r="L32" s="333"/>
    </row>
    <row r="33" spans="1:12" s="8" customFormat="1" ht="45" hidden="1" customHeight="1" x14ac:dyDescent="0.25">
      <c r="A33" s="19"/>
      <c r="B33" s="311"/>
      <c r="C33" s="312"/>
      <c r="D33" s="84"/>
      <c r="E33" s="86" t="str">
        <f>IF((D33="Lodging"),"Night",IF((D33="Meals"),"Day",IF((D33="Mileage"),"Mile",IF((D33="Transportation"),"Round-trip","N/A"))))</f>
        <v>N/A</v>
      </c>
      <c r="F33" s="28"/>
      <c r="G33" s="26"/>
      <c r="H33" s="20"/>
      <c r="I33" s="20"/>
      <c r="J33" s="18">
        <f>CEILING(F33*G33*H33*I33,1)</f>
        <v>0</v>
      </c>
      <c r="K33" s="27"/>
      <c r="L33" s="18">
        <f>IF(J33-K33&lt;0,0,J33-K33)</f>
        <v>0</v>
      </c>
    </row>
    <row r="34" spans="1:12" s="8" customFormat="1" ht="45" customHeight="1" x14ac:dyDescent="0.25">
      <c r="A34" s="19"/>
      <c r="B34" s="311"/>
      <c r="C34" s="312"/>
      <c r="D34" s="84"/>
      <c r="E34" s="86" t="str">
        <f>IF((D34="Lodging"),"Night",IF((D34="Meals"),"Day",IF((D34="Mileage"),"Mile",IF((D34="Transportation"),"Round-trip","N/A"))))</f>
        <v>N/A</v>
      </c>
      <c r="F34" s="28"/>
      <c r="G34" s="26"/>
      <c r="H34" s="20"/>
      <c r="I34" s="20"/>
      <c r="J34" s="18">
        <f>CEILING(F34*G34*H34*I34,1)</f>
        <v>0</v>
      </c>
      <c r="K34" s="27"/>
      <c r="L34" s="18">
        <f>IF(J34-K34&lt;0,0,J34-K34)</f>
        <v>0</v>
      </c>
    </row>
    <row r="35" spans="1:12" s="8" customFormat="1" ht="45" hidden="1" customHeight="1" x14ac:dyDescent="0.25">
      <c r="A35" s="31"/>
      <c r="B35" s="357"/>
      <c r="C35" s="358"/>
      <c r="D35" s="85"/>
      <c r="E35" s="86" t="str">
        <f>IF((D35="Lodging"),"Night",IF((D35="Meals"),"Day",IF((D35="Mileage"),"Mile",IF((D35="Transportation"),"Round-trip","N/A"))))</f>
        <v>N/A</v>
      </c>
      <c r="F35" s="34"/>
      <c r="G35" s="32"/>
      <c r="H35" s="33"/>
      <c r="I35" s="33"/>
      <c r="J35" s="18">
        <f>CEILING(F35*G35*H35*I35,1)</f>
        <v>0</v>
      </c>
      <c r="K35" s="30"/>
      <c r="L35" s="18">
        <f>IF(J35-K35&lt;0,0,J35-K35)</f>
        <v>0</v>
      </c>
    </row>
    <row r="36" spans="1:12" s="126" customFormat="1" ht="14.45" customHeight="1" x14ac:dyDescent="0.25">
      <c r="A36" s="280" t="s">
        <v>41</v>
      </c>
      <c r="B36" s="281"/>
      <c r="C36" s="281"/>
      <c r="D36" s="281"/>
      <c r="E36" s="281"/>
      <c r="F36" s="281"/>
      <c r="G36" s="281"/>
      <c r="H36" s="281"/>
      <c r="I36" s="282"/>
      <c r="J36" s="125">
        <f>SUM(J33:J35)</f>
        <v>0</v>
      </c>
      <c r="K36" s="125">
        <f>SUM(K33:K35)</f>
        <v>0</v>
      </c>
      <c r="L36" s="125">
        <f>SUM(L33:L35)</f>
        <v>0</v>
      </c>
    </row>
    <row r="37" spans="1:12" ht="22.5" customHeight="1" x14ac:dyDescent="0.25">
      <c r="A37" s="23" t="s">
        <v>17</v>
      </c>
      <c r="B37" s="112"/>
      <c r="C37" s="113"/>
      <c r="D37" s="113"/>
      <c r="E37" s="113"/>
      <c r="F37" s="113"/>
      <c r="G37" s="113"/>
      <c r="H37" s="113"/>
      <c r="I37" s="113"/>
      <c r="J37" s="21"/>
      <c r="K37" s="21"/>
      <c r="L37" s="22"/>
    </row>
    <row r="38" spans="1:12" ht="200.1" customHeight="1" x14ac:dyDescent="0.25">
      <c r="A38" s="215"/>
      <c r="B38" s="216"/>
      <c r="C38" s="216"/>
      <c r="D38" s="216"/>
      <c r="E38" s="216"/>
      <c r="F38" s="216"/>
      <c r="G38" s="216"/>
      <c r="H38" s="216"/>
      <c r="I38" s="216"/>
      <c r="J38" s="216"/>
      <c r="K38" s="216"/>
      <c r="L38" s="217"/>
    </row>
    <row r="39" spans="1:12" ht="16.5" hidden="1" customHeight="1" x14ac:dyDescent="0.25">
      <c r="A39" s="218"/>
      <c r="B39" s="219"/>
      <c r="C39" s="219"/>
      <c r="D39" s="219"/>
      <c r="E39" s="219"/>
      <c r="F39" s="219"/>
      <c r="G39" s="219"/>
      <c r="H39" s="219"/>
      <c r="I39" s="219"/>
      <c r="J39" s="219"/>
      <c r="K39" s="219"/>
      <c r="L39" s="220"/>
    </row>
    <row r="40" spans="1:12" x14ac:dyDescent="0.25">
      <c r="A40" s="118" t="s">
        <v>30</v>
      </c>
      <c r="B40" s="119"/>
      <c r="C40" s="119"/>
      <c r="D40" s="119"/>
      <c r="E40" s="119"/>
      <c r="F40" s="119"/>
      <c r="G40" s="119"/>
      <c r="H40" s="119"/>
      <c r="I40" s="119"/>
      <c r="J40" s="119"/>
      <c r="K40" s="119"/>
      <c r="L40" s="93"/>
    </row>
    <row r="41" spans="1:12" x14ac:dyDescent="0.25">
      <c r="A41" s="327" t="s">
        <v>14</v>
      </c>
      <c r="B41" s="328"/>
      <c r="C41" s="329"/>
      <c r="D41" s="327" t="s">
        <v>2</v>
      </c>
      <c r="E41" s="328"/>
      <c r="F41" s="328"/>
      <c r="G41" s="328"/>
      <c r="H41" s="328"/>
      <c r="I41" s="328"/>
      <c r="J41" s="328"/>
      <c r="K41" s="328"/>
      <c r="L41" s="329"/>
    </row>
    <row r="42" spans="1:12" ht="30" customHeight="1" x14ac:dyDescent="0.25">
      <c r="A42" s="274" t="s">
        <v>24</v>
      </c>
      <c r="B42" s="275"/>
      <c r="C42" s="276"/>
      <c r="D42" s="274" t="s">
        <v>25</v>
      </c>
      <c r="E42" s="275"/>
      <c r="F42" s="275"/>
      <c r="G42" s="275"/>
      <c r="H42" s="275"/>
      <c r="I42" s="275"/>
      <c r="J42" s="275"/>
      <c r="K42" s="275"/>
      <c r="L42" s="276"/>
    </row>
    <row r="43" spans="1:12" ht="15" customHeight="1" x14ac:dyDescent="0.25">
      <c r="A43" s="319"/>
      <c r="B43" s="320"/>
      <c r="C43" s="349"/>
      <c r="D43" s="348" t="s">
        <v>26</v>
      </c>
      <c r="E43" s="348"/>
      <c r="F43" s="299" t="s">
        <v>280</v>
      </c>
      <c r="G43" s="300"/>
      <c r="H43" s="300"/>
      <c r="I43" s="301"/>
      <c r="J43" s="333" t="s">
        <v>49</v>
      </c>
      <c r="K43" s="305" t="s">
        <v>47</v>
      </c>
      <c r="L43" s="333" t="s">
        <v>39</v>
      </c>
    </row>
    <row r="44" spans="1:12" x14ac:dyDescent="0.25">
      <c r="A44" s="321"/>
      <c r="B44" s="322"/>
      <c r="C44" s="350"/>
      <c r="D44" s="348"/>
      <c r="E44" s="348"/>
      <c r="F44" s="302"/>
      <c r="G44" s="303"/>
      <c r="H44" s="303"/>
      <c r="I44" s="304"/>
      <c r="J44" s="333"/>
      <c r="K44" s="305"/>
      <c r="L44" s="333"/>
    </row>
    <row r="45" spans="1:12" ht="45.75" hidden="1" customHeight="1" x14ac:dyDescent="0.25">
      <c r="A45" s="290"/>
      <c r="B45" s="326"/>
      <c r="C45" s="291"/>
      <c r="D45" s="344"/>
      <c r="E45" s="344"/>
      <c r="F45" s="335"/>
      <c r="G45" s="336"/>
      <c r="H45" s="336"/>
      <c r="I45" s="337"/>
      <c r="J45" s="18">
        <f>CEILING(D45*F45,1)</f>
        <v>0</v>
      </c>
      <c r="K45" s="27"/>
      <c r="L45" s="18">
        <f>IF(J45-K45&lt;0,0,J45-K45)</f>
        <v>0</v>
      </c>
    </row>
    <row r="46" spans="1:12" ht="45.75" customHeight="1" x14ac:dyDescent="0.25">
      <c r="A46" s="290"/>
      <c r="B46" s="326"/>
      <c r="C46" s="291"/>
      <c r="D46" s="344"/>
      <c r="E46" s="344"/>
      <c r="F46" s="335"/>
      <c r="G46" s="336"/>
      <c r="H46" s="336"/>
      <c r="I46" s="337"/>
      <c r="J46" s="18">
        <f>CEILING(D46*F46,1)</f>
        <v>0</v>
      </c>
      <c r="K46" s="27"/>
      <c r="L46" s="18">
        <f>IF(J46-K46&lt;0,0,J46-K46)</f>
        <v>0</v>
      </c>
    </row>
    <row r="47" spans="1:12" ht="45.75" hidden="1" customHeight="1" x14ac:dyDescent="0.25">
      <c r="A47" s="330"/>
      <c r="B47" s="331"/>
      <c r="C47" s="332"/>
      <c r="D47" s="325"/>
      <c r="E47" s="325"/>
      <c r="F47" s="338"/>
      <c r="G47" s="339"/>
      <c r="H47" s="339"/>
      <c r="I47" s="340"/>
      <c r="J47" s="18">
        <f>CEILING(D47*F47,1)</f>
        <v>0</v>
      </c>
      <c r="K47" s="30"/>
      <c r="L47" s="18">
        <f>IF(J47-K47&lt;0,0,J47-K47)</f>
        <v>0</v>
      </c>
    </row>
    <row r="48" spans="1:12" s="126" customFormat="1" ht="14.45" customHeight="1" x14ac:dyDescent="0.25">
      <c r="A48" s="280" t="s">
        <v>41</v>
      </c>
      <c r="B48" s="281"/>
      <c r="C48" s="281"/>
      <c r="D48" s="281"/>
      <c r="E48" s="281"/>
      <c r="F48" s="281"/>
      <c r="G48" s="281"/>
      <c r="H48" s="281"/>
      <c r="I48" s="282"/>
      <c r="J48" s="125">
        <f>SUM(J45:J47)</f>
        <v>0</v>
      </c>
      <c r="K48" s="125">
        <f>SUM(K45:K47)</f>
        <v>0</v>
      </c>
      <c r="L48" s="125">
        <f>SUM(L45:L47)</f>
        <v>0</v>
      </c>
    </row>
    <row r="49" spans="1:12" ht="22.5" customHeight="1" x14ac:dyDescent="0.25">
      <c r="A49" s="23" t="s">
        <v>17</v>
      </c>
      <c r="B49" s="112"/>
      <c r="C49" s="113"/>
      <c r="D49" s="113"/>
      <c r="E49" s="113"/>
      <c r="F49" s="113"/>
      <c r="G49" s="113"/>
      <c r="H49" s="113"/>
      <c r="I49" s="113"/>
      <c r="J49" s="21"/>
      <c r="K49" s="21"/>
      <c r="L49" s="22"/>
    </row>
    <row r="50" spans="1:12" ht="200.1" customHeight="1" x14ac:dyDescent="0.25">
      <c r="A50" s="212"/>
      <c r="B50" s="213"/>
      <c r="C50" s="213"/>
      <c r="D50" s="213"/>
      <c r="E50" s="213"/>
      <c r="F50" s="213"/>
      <c r="G50" s="213"/>
      <c r="H50" s="213"/>
      <c r="I50" s="213"/>
      <c r="J50" s="213"/>
      <c r="K50" s="213"/>
      <c r="L50" s="214"/>
    </row>
    <row r="51" spans="1:12" ht="16.5" hidden="1" customHeight="1" x14ac:dyDescent="0.25">
      <c r="A51" s="218"/>
      <c r="B51" s="219"/>
      <c r="C51" s="219"/>
      <c r="D51" s="219"/>
      <c r="E51" s="219"/>
      <c r="F51" s="219"/>
      <c r="G51" s="219"/>
      <c r="H51" s="219"/>
      <c r="I51" s="219"/>
      <c r="J51" s="219"/>
      <c r="K51" s="219"/>
      <c r="L51" s="220"/>
    </row>
    <row r="52" spans="1:12" x14ac:dyDescent="0.25">
      <c r="A52" s="118" t="s">
        <v>32</v>
      </c>
      <c r="B52" s="119"/>
      <c r="C52" s="119"/>
      <c r="D52" s="119"/>
      <c r="E52" s="119"/>
      <c r="F52" s="119"/>
      <c r="G52" s="119"/>
      <c r="H52" s="119"/>
      <c r="I52" s="119"/>
      <c r="J52" s="119"/>
      <c r="K52" s="119"/>
      <c r="L52" s="93"/>
    </row>
    <row r="53" spans="1:12" x14ac:dyDescent="0.25">
      <c r="A53" s="327" t="s">
        <v>13</v>
      </c>
      <c r="B53" s="328"/>
      <c r="C53" s="329"/>
      <c r="D53" s="327" t="s">
        <v>2</v>
      </c>
      <c r="E53" s="328"/>
      <c r="F53" s="328"/>
      <c r="G53" s="328"/>
      <c r="H53" s="328"/>
      <c r="I53" s="328"/>
      <c r="J53" s="328"/>
      <c r="K53" s="328"/>
      <c r="L53" s="329"/>
    </row>
    <row r="54" spans="1:12" ht="28.5" customHeight="1" x14ac:dyDescent="0.25">
      <c r="A54" s="274" t="s">
        <v>31</v>
      </c>
      <c r="B54" s="275"/>
      <c r="C54" s="276"/>
      <c r="D54" s="274" t="s">
        <v>33</v>
      </c>
      <c r="E54" s="275"/>
      <c r="F54" s="275"/>
      <c r="G54" s="275"/>
      <c r="H54" s="275"/>
      <c r="I54" s="275"/>
      <c r="J54" s="275"/>
      <c r="K54" s="275"/>
      <c r="L54" s="276"/>
    </row>
    <row r="55" spans="1:12" ht="15" customHeight="1" x14ac:dyDescent="0.25">
      <c r="A55" s="319"/>
      <c r="B55" s="320"/>
      <c r="C55" s="349"/>
      <c r="D55" s="348" t="s">
        <v>26</v>
      </c>
      <c r="E55" s="348"/>
      <c r="F55" s="299" t="s">
        <v>280</v>
      </c>
      <c r="G55" s="300"/>
      <c r="H55" s="300"/>
      <c r="I55" s="301"/>
      <c r="J55" s="333" t="s">
        <v>49</v>
      </c>
      <c r="K55" s="305" t="s">
        <v>47</v>
      </c>
      <c r="L55" s="333" t="s">
        <v>39</v>
      </c>
    </row>
    <row r="56" spans="1:12" x14ac:dyDescent="0.25">
      <c r="A56" s="321"/>
      <c r="B56" s="322"/>
      <c r="C56" s="350"/>
      <c r="D56" s="348"/>
      <c r="E56" s="348"/>
      <c r="F56" s="302"/>
      <c r="G56" s="303"/>
      <c r="H56" s="303"/>
      <c r="I56" s="304"/>
      <c r="J56" s="333"/>
      <c r="K56" s="305"/>
      <c r="L56" s="333"/>
    </row>
    <row r="57" spans="1:12" ht="30.75" hidden="1" customHeight="1" x14ac:dyDescent="0.25">
      <c r="A57" s="345"/>
      <c r="B57" s="346"/>
      <c r="C57" s="347"/>
      <c r="D57" s="344"/>
      <c r="E57" s="344"/>
      <c r="F57" s="335"/>
      <c r="G57" s="336"/>
      <c r="H57" s="336"/>
      <c r="I57" s="337"/>
      <c r="J57" s="18">
        <f>CEILING(D57*F57,1)</f>
        <v>0</v>
      </c>
      <c r="K57" s="27"/>
      <c r="L57" s="18">
        <f>IF(J57-K57&lt;0,0,J57-K57)</f>
        <v>0</v>
      </c>
    </row>
    <row r="58" spans="1:12" ht="30.75" customHeight="1" x14ac:dyDescent="0.25">
      <c r="A58" s="345"/>
      <c r="B58" s="346"/>
      <c r="C58" s="347"/>
      <c r="D58" s="344"/>
      <c r="E58" s="344"/>
      <c r="F58" s="335"/>
      <c r="G58" s="336"/>
      <c r="H58" s="336"/>
      <c r="I58" s="337"/>
      <c r="J58" s="18">
        <f>CEILING(D58*F58,1)</f>
        <v>0</v>
      </c>
      <c r="K58" s="27"/>
      <c r="L58" s="18">
        <f>IF(J58-K58&lt;0,0,J58-K58)</f>
        <v>0</v>
      </c>
    </row>
    <row r="59" spans="1:12" ht="30" hidden="1" customHeight="1" x14ac:dyDescent="0.25">
      <c r="A59" s="341"/>
      <c r="B59" s="342"/>
      <c r="C59" s="343"/>
      <c r="D59" s="325"/>
      <c r="E59" s="325"/>
      <c r="F59" s="338"/>
      <c r="G59" s="339"/>
      <c r="H59" s="339"/>
      <c r="I59" s="340"/>
      <c r="J59" s="18">
        <f>CEILING(D59*F59,1)</f>
        <v>0</v>
      </c>
      <c r="K59" s="30"/>
      <c r="L59" s="18">
        <f>IF(J59-K59&lt;0,0,J59-K59)</f>
        <v>0</v>
      </c>
    </row>
    <row r="60" spans="1:12" s="126" customFormat="1" ht="14.45" customHeight="1" x14ac:dyDescent="0.25">
      <c r="A60" s="280" t="s">
        <v>41</v>
      </c>
      <c r="B60" s="281"/>
      <c r="C60" s="281"/>
      <c r="D60" s="281"/>
      <c r="E60" s="281"/>
      <c r="F60" s="281"/>
      <c r="G60" s="281"/>
      <c r="H60" s="281"/>
      <c r="I60" s="282"/>
      <c r="J60" s="125">
        <f>SUM(J57:J59)</f>
        <v>0</v>
      </c>
      <c r="K60" s="125">
        <f>SUM(K57:K59)</f>
        <v>0</v>
      </c>
      <c r="L60" s="125">
        <f>SUM(L57:L59)</f>
        <v>0</v>
      </c>
    </row>
    <row r="61" spans="1:12" ht="22.5" customHeight="1" x14ac:dyDescent="0.25">
      <c r="A61" s="23" t="s">
        <v>17</v>
      </c>
      <c r="B61" s="112"/>
      <c r="C61" s="113"/>
      <c r="D61" s="113"/>
      <c r="E61" s="113"/>
      <c r="F61" s="113"/>
      <c r="G61" s="113"/>
      <c r="H61" s="113"/>
      <c r="I61" s="113"/>
      <c r="J61" s="21"/>
      <c r="K61" s="21"/>
      <c r="L61" s="22"/>
    </row>
    <row r="62" spans="1:12" ht="200.1" customHeight="1" x14ac:dyDescent="0.25">
      <c r="A62" s="212"/>
      <c r="B62" s="213"/>
      <c r="C62" s="213"/>
      <c r="D62" s="213"/>
      <c r="E62" s="213"/>
      <c r="F62" s="213"/>
      <c r="G62" s="213"/>
      <c r="H62" s="213"/>
      <c r="I62" s="213"/>
      <c r="J62" s="213"/>
      <c r="K62" s="213"/>
      <c r="L62" s="214"/>
    </row>
    <row r="63" spans="1:12" ht="16.5" hidden="1" customHeight="1" x14ac:dyDescent="0.25">
      <c r="A63" s="218"/>
      <c r="B63" s="219"/>
      <c r="C63" s="219"/>
      <c r="D63" s="219"/>
      <c r="E63" s="219"/>
      <c r="F63" s="219"/>
      <c r="G63" s="219"/>
      <c r="H63" s="219"/>
      <c r="I63" s="219"/>
      <c r="J63" s="219"/>
      <c r="K63" s="219"/>
      <c r="L63" s="220"/>
    </row>
    <row r="64" spans="1:12" x14ac:dyDescent="0.25">
      <c r="A64" s="118" t="s">
        <v>34</v>
      </c>
      <c r="B64" s="119"/>
      <c r="C64" s="119"/>
      <c r="D64" s="119"/>
      <c r="E64" s="119"/>
      <c r="F64" s="119"/>
      <c r="G64" s="119"/>
      <c r="H64" s="119"/>
      <c r="I64" s="119"/>
      <c r="J64" s="119"/>
      <c r="K64" s="119"/>
      <c r="L64" s="93"/>
    </row>
    <row r="65" spans="1:12" x14ac:dyDescent="0.25">
      <c r="A65" s="117" t="s">
        <v>186</v>
      </c>
      <c r="B65" s="328" t="s">
        <v>187</v>
      </c>
      <c r="C65" s="329"/>
      <c r="D65" s="327" t="s">
        <v>2</v>
      </c>
      <c r="E65" s="328"/>
      <c r="F65" s="328"/>
      <c r="G65" s="328"/>
      <c r="H65" s="328"/>
      <c r="I65" s="328"/>
      <c r="J65" s="328"/>
      <c r="K65" s="328"/>
      <c r="L65" s="329"/>
    </row>
    <row r="66" spans="1:12" ht="28.5" customHeight="1" x14ac:dyDescent="0.25">
      <c r="A66" s="114" t="s">
        <v>188</v>
      </c>
      <c r="B66" s="275" t="s">
        <v>189</v>
      </c>
      <c r="C66" s="276"/>
      <c r="D66" s="422" t="s">
        <v>35</v>
      </c>
      <c r="E66" s="423"/>
      <c r="F66" s="423"/>
      <c r="G66" s="423"/>
      <c r="H66" s="423"/>
      <c r="I66" s="423"/>
      <c r="J66" s="423"/>
      <c r="K66" s="423"/>
      <c r="L66" s="424"/>
    </row>
    <row r="67" spans="1:12" ht="15" customHeight="1" x14ac:dyDescent="0.25">
      <c r="A67" s="319"/>
      <c r="B67" s="320"/>
      <c r="C67" s="349"/>
      <c r="D67" s="348" t="s">
        <v>26</v>
      </c>
      <c r="E67" s="348"/>
      <c r="F67" s="299" t="s">
        <v>21</v>
      </c>
      <c r="G67" s="300"/>
      <c r="H67" s="300"/>
      <c r="I67" s="301"/>
      <c r="J67" s="333" t="s">
        <v>49</v>
      </c>
      <c r="K67" s="305" t="s">
        <v>47</v>
      </c>
      <c r="L67" s="333" t="s">
        <v>39</v>
      </c>
    </row>
    <row r="68" spans="1:12" ht="14.25" customHeight="1" x14ac:dyDescent="0.25">
      <c r="A68" s="321"/>
      <c r="B68" s="322"/>
      <c r="C68" s="350"/>
      <c r="D68" s="348"/>
      <c r="E68" s="348"/>
      <c r="F68" s="302"/>
      <c r="G68" s="303"/>
      <c r="H68" s="303"/>
      <c r="I68" s="304"/>
      <c r="J68" s="333"/>
      <c r="K68" s="305"/>
      <c r="L68" s="333"/>
    </row>
    <row r="69" spans="1:12" ht="30" hidden="1" customHeight="1" x14ac:dyDescent="0.25">
      <c r="A69" s="108"/>
      <c r="B69" s="412"/>
      <c r="C69" s="413"/>
      <c r="D69" s="414"/>
      <c r="E69" s="414"/>
      <c r="F69" s="415"/>
      <c r="G69" s="416"/>
      <c r="H69" s="416"/>
      <c r="I69" s="417"/>
      <c r="J69" s="18">
        <f>CEILING(D69*F69,1)</f>
        <v>0</v>
      </c>
      <c r="K69" s="27"/>
      <c r="L69" s="18">
        <f>IF(J69-K69&lt;0,0,J69-K69)</f>
        <v>0</v>
      </c>
    </row>
    <row r="70" spans="1:12" ht="30" customHeight="1" x14ac:dyDescent="0.25">
      <c r="A70" s="108"/>
      <c r="B70" s="412"/>
      <c r="C70" s="413"/>
      <c r="D70" s="414"/>
      <c r="E70" s="414"/>
      <c r="F70" s="415"/>
      <c r="G70" s="416"/>
      <c r="H70" s="416"/>
      <c r="I70" s="417"/>
      <c r="J70" s="18">
        <f>CEILING(D70*F70,1)</f>
        <v>0</v>
      </c>
      <c r="K70" s="27"/>
      <c r="L70" s="18">
        <f>IF(J70-K70&lt;0,0,J70-K70)</f>
        <v>0</v>
      </c>
    </row>
    <row r="71" spans="1:12" ht="30" hidden="1" customHeight="1" x14ac:dyDescent="0.25">
      <c r="A71" s="109"/>
      <c r="B71" s="410"/>
      <c r="C71" s="411"/>
      <c r="D71" s="409"/>
      <c r="E71" s="409"/>
      <c r="F71" s="400"/>
      <c r="G71" s="401"/>
      <c r="H71" s="401"/>
      <c r="I71" s="402"/>
      <c r="J71" s="18">
        <f>CEILING(D71*F71,1)</f>
        <v>0</v>
      </c>
      <c r="K71" s="30"/>
      <c r="L71" s="18">
        <f>IF(J71-K71&lt;0,0,J71-K71)</f>
        <v>0</v>
      </c>
    </row>
    <row r="72" spans="1:12" s="126" customFormat="1" ht="14.45" customHeight="1" x14ac:dyDescent="0.25">
      <c r="A72" s="280" t="s">
        <v>41</v>
      </c>
      <c r="B72" s="281"/>
      <c r="C72" s="281"/>
      <c r="D72" s="281"/>
      <c r="E72" s="281"/>
      <c r="F72" s="281"/>
      <c r="G72" s="281"/>
      <c r="H72" s="281"/>
      <c r="I72" s="282"/>
      <c r="J72" s="125">
        <f>SUM(J69:J71)</f>
        <v>0</v>
      </c>
      <c r="K72" s="125">
        <f>SUM(K69:K71)</f>
        <v>0</v>
      </c>
      <c r="L72" s="125">
        <f>SUM(L69:L71)</f>
        <v>0</v>
      </c>
    </row>
    <row r="73" spans="1:12" ht="22.5" customHeight="1" x14ac:dyDescent="0.25">
      <c r="A73" s="23" t="s">
        <v>17</v>
      </c>
      <c r="B73" s="112"/>
      <c r="C73" s="113"/>
      <c r="D73" s="113"/>
      <c r="E73" s="113"/>
      <c r="F73" s="113"/>
      <c r="G73" s="113"/>
      <c r="H73" s="113"/>
      <c r="I73" s="113"/>
      <c r="J73" s="21"/>
      <c r="K73" s="21"/>
      <c r="L73" s="22"/>
    </row>
    <row r="74" spans="1:12" ht="200.1" customHeight="1" x14ac:dyDescent="0.25">
      <c r="A74" s="403"/>
      <c r="B74" s="404"/>
      <c r="C74" s="404"/>
      <c r="D74" s="404"/>
      <c r="E74" s="404"/>
      <c r="F74" s="404"/>
      <c r="G74" s="404"/>
      <c r="H74" s="404"/>
      <c r="I74" s="404"/>
      <c r="J74" s="404"/>
      <c r="K74" s="404"/>
      <c r="L74" s="405"/>
    </row>
    <row r="75" spans="1:12" ht="16.5" hidden="1" customHeight="1" x14ac:dyDescent="0.25">
      <c r="A75" s="406"/>
      <c r="B75" s="407"/>
      <c r="C75" s="407"/>
      <c r="D75" s="407"/>
      <c r="E75" s="407"/>
      <c r="F75" s="407"/>
      <c r="G75" s="407"/>
      <c r="H75" s="407"/>
      <c r="I75" s="407"/>
      <c r="J75" s="407"/>
      <c r="K75" s="407"/>
      <c r="L75" s="408"/>
    </row>
    <row r="76" spans="1:12" x14ac:dyDescent="0.25">
      <c r="A76" s="381" t="s">
        <v>190</v>
      </c>
      <c r="B76" s="382"/>
      <c r="C76" s="120"/>
      <c r="D76" s="120"/>
      <c r="E76" s="120"/>
      <c r="F76" s="120"/>
      <c r="G76" s="120"/>
      <c r="H76" s="120"/>
      <c r="I76" s="120"/>
      <c r="J76" s="120"/>
      <c r="K76" s="120"/>
      <c r="L76" s="90"/>
    </row>
    <row r="77" spans="1:12" x14ac:dyDescent="0.25">
      <c r="A77" s="285" t="s">
        <v>15</v>
      </c>
      <c r="B77" s="286"/>
      <c r="C77" s="285" t="s">
        <v>186</v>
      </c>
      <c r="D77" s="286"/>
      <c r="E77" s="286"/>
      <c r="F77" s="286"/>
      <c r="G77" s="286"/>
      <c r="H77" s="285" t="s">
        <v>277</v>
      </c>
      <c r="I77" s="287"/>
      <c r="J77" s="286"/>
      <c r="K77" s="286"/>
      <c r="L77" s="287"/>
    </row>
    <row r="78" spans="1:12" ht="100.15" customHeight="1" x14ac:dyDescent="0.25">
      <c r="A78" s="274" t="s">
        <v>255</v>
      </c>
      <c r="B78" s="275"/>
      <c r="C78" s="274" t="s">
        <v>196</v>
      </c>
      <c r="D78" s="275"/>
      <c r="E78" s="275"/>
      <c r="F78" s="275"/>
      <c r="G78" s="275"/>
      <c r="H78" s="274" t="s">
        <v>296</v>
      </c>
      <c r="I78" s="276"/>
      <c r="J78" s="425"/>
      <c r="K78" s="425"/>
      <c r="L78" s="426"/>
    </row>
    <row r="79" spans="1:12" ht="15" customHeight="1" x14ac:dyDescent="0.25">
      <c r="A79" s="41"/>
      <c r="B79" s="39"/>
      <c r="C79" s="39"/>
      <c r="D79" s="39"/>
      <c r="E79" s="39"/>
      <c r="F79" s="39"/>
      <c r="G79" s="39"/>
      <c r="H79" s="87"/>
      <c r="I79" s="40"/>
      <c r="J79" s="333" t="s">
        <v>49</v>
      </c>
      <c r="K79" s="305" t="s">
        <v>47</v>
      </c>
      <c r="L79" s="333" t="s">
        <v>39</v>
      </c>
    </row>
    <row r="80" spans="1:12" x14ac:dyDescent="0.25">
      <c r="A80" s="60"/>
      <c r="B80" s="61"/>
      <c r="C80" s="61"/>
      <c r="D80" s="61"/>
      <c r="E80" s="61"/>
      <c r="F80" s="61"/>
      <c r="G80" s="61"/>
      <c r="H80" s="60"/>
      <c r="I80" s="62"/>
      <c r="J80" s="334"/>
      <c r="K80" s="305"/>
      <c r="L80" s="333"/>
    </row>
    <row r="81" spans="1:12" ht="30" hidden="1" customHeight="1" x14ac:dyDescent="0.25">
      <c r="A81" s="290"/>
      <c r="B81" s="291"/>
      <c r="C81" s="288"/>
      <c r="D81" s="323"/>
      <c r="E81" s="323"/>
      <c r="F81" s="323"/>
      <c r="G81" s="323"/>
      <c r="H81" s="288"/>
      <c r="I81" s="289"/>
      <c r="J81" s="25"/>
      <c r="K81" s="27"/>
      <c r="L81" s="18">
        <f>IF(J81-K81&lt;0,0,J81-K81)</f>
        <v>0</v>
      </c>
    </row>
    <row r="82" spans="1:12" ht="30" customHeight="1" x14ac:dyDescent="0.25">
      <c r="A82" s="290"/>
      <c r="B82" s="291"/>
      <c r="C82" s="288"/>
      <c r="D82" s="323"/>
      <c r="E82" s="323"/>
      <c r="F82" s="323"/>
      <c r="G82" s="323"/>
      <c r="H82" s="288"/>
      <c r="I82" s="289"/>
      <c r="J82" s="25"/>
      <c r="K82" s="27"/>
      <c r="L82" s="18">
        <f>IF(J82-K82&lt;0,0,J82-K82)</f>
        <v>0</v>
      </c>
    </row>
    <row r="83" spans="1:12" ht="30" hidden="1" customHeight="1" x14ac:dyDescent="0.25">
      <c r="A83" s="290"/>
      <c r="B83" s="291"/>
      <c r="C83" s="288"/>
      <c r="D83" s="323"/>
      <c r="E83" s="323"/>
      <c r="F83" s="323"/>
      <c r="G83" s="323"/>
      <c r="H83" s="288"/>
      <c r="I83" s="289"/>
      <c r="J83" s="99"/>
      <c r="K83" s="100"/>
      <c r="L83" s="29">
        <f>IF(J83-K83&lt;0,0,J83-K83)</f>
        <v>0</v>
      </c>
    </row>
    <row r="84" spans="1:12" s="126" customFormat="1" ht="14.45" customHeight="1" x14ac:dyDescent="0.25">
      <c r="A84" s="280" t="s">
        <v>41</v>
      </c>
      <c r="B84" s="281"/>
      <c r="C84" s="281"/>
      <c r="D84" s="281"/>
      <c r="E84" s="281"/>
      <c r="F84" s="281"/>
      <c r="G84" s="281"/>
      <c r="H84" s="281"/>
      <c r="I84" s="282"/>
      <c r="J84" s="125">
        <f>SUM(J81:J83)+J93</f>
        <v>0</v>
      </c>
      <c r="K84" s="125">
        <f>SUM(K81:K83)+K93</f>
        <v>0</v>
      </c>
      <c r="L84" s="125">
        <f>SUM(L81:L83)+L93</f>
        <v>0</v>
      </c>
    </row>
    <row r="85" spans="1:12" s="126" customFormat="1" ht="14.45" customHeight="1" x14ac:dyDescent="0.25">
      <c r="A85" s="373" t="s">
        <v>297</v>
      </c>
      <c r="B85" s="374"/>
      <c r="C85" s="135"/>
      <c r="D85" s="135"/>
      <c r="E85" s="135"/>
      <c r="F85" s="132"/>
      <c r="G85" s="132"/>
      <c r="H85" s="132"/>
      <c r="I85" s="132"/>
      <c r="J85" s="133"/>
      <c r="K85" s="133"/>
      <c r="L85" s="134"/>
    </row>
    <row r="86" spans="1:12" s="126" customFormat="1" ht="14.45" customHeight="1" x14ac:dyDescent="0.25">
      <c r="A86" s="136" t="s">
        <v>10</v>
      </c>
      <c r="B86" s="296" t="s">
        <v>11</v>
      </c>
      <c r="C86" s="298"/>
      <c r="D86" s="296" t="s">
        <v>12</v>
      </c>
      <c r="E86" s="297"/>
      <c r="F86" s="298"/>
      <c r="G86" s="296" t="s">
        <v>2</v>
      </c>
      <c r="H86" s="297"/>
      <c r="I86" s="297"/>
      <c r="J86" s="297"/>
      <c r="K86" s="297"/>
      <c r="L86" s="298"/>
    </row>
    <row r="87" spans="1:12" s="126" customFormat="1" ht="43.15" customHeight="1" x14ac:dyDescent="0.25">
      <c r="A87" s="110" t="s">
        <v>19</v>
      </c>
      <c r="B87" s="274" t="s">
        <v>55</v>
      </c>
      <c r="C87" s="276"/>
      <c r="D87" s="274" t="s">
        <v>20</v>
      </c>
      <c r="E87" s="275"/>
      <c r="F87" s="276"/>
      <c r="G87" s="274" t="s">
        <v>23</v>
      </c>
      <c r="H87" s="275"/>
      <c r="I87" s="275"/>
      <c r="J87" s="275"/>
      <c r="K87" s="275"/>
      <c r="L87" s="276"/>
    </row>
    <row r="88" spans="1:12" s="126" customFormat="1" ht="8.4499999999999993" customHeight="1" x14ac:dyDescent="0.25">
      <c r="A88" s="299"/>
      <c r="B88" s="300"/>
      <c r="C88" s="300"/>
      <c r="D88" s="300"/>
      <c r="E88" s="300"/>
      <c r="F88" s="301"/>
      <c r="G88" s="333" t="s">
        <v>21</v>
      </c>
      <c r="H88" s="385" t="s">
        <v>45</v>
      </c>
      <c r="I88" s="283" t="s">
        <v>22</v>
      </c>
      <c r="J88" s="283" t="s">
        <v>49</v>
      </c>
      <c r="K88" s="385" t="s">
        <v>47</v>
      </c>
      <c r="L88" s="283" t="s">
        <v>39</v>
      </c>
    </row>
    <row r="89" spans="1:12" s="126" customFormat="1" ht="29.45" customHeight="1" x14ac:dyDescent="0.25">
      <c r="A89" s="302"/>
      <c r="B89" s="303"/>
      <c r="C89" s="303"/>
      <c r="D89" s="303"/>
      <c r="E89" s="303"/>
      <c r="F89" s="304"/>
      <c r="G89" s="333"/>
      <c r="H89" s="386"/>
      <c r="I89" s="284"/>
      <c r="J89" s="284"/>
      <c r="K89" s="386"/>
      <c r="L89" s="284"/>
    </row>
    <row r="90" spans="1:12" s="126" customFormat="1" ht="14.45" hidden="1" customHeight="1" x14ac:dyDescent="0.25">
      <c r="A90" s="19"/>
      <c r="B90" s="311"/>
      <c r="C90" s="312"/>
      <c r="D90" s="311"/>
      <c r="E90" s="313"/>
      <c r="F90" s="312"/>
      <c r="G90" s="26"/>
      <c r="H90" s="20"/>
      <c r="I90" s="20"/>
      <c r="J90" s="18">
        <f>CEILING(G90*H90*I90,1)</f>
        <v>0</v>
      </c>
      <c r="K90" s="20"/>
      <c r="L90" s="18">
        <f>IF(J90-K90&lt;0,0,J90-K90)</f>
        <v>0</v>
      </c>
    </row>
    <row r="91" spans="1:12" s="126" customFormat="1" ht="30" customHeight="1" x14ac:dyDescent="0.25">
      <c r="A91" s="19"/>
      <c r="B91" s="311"/>
      <c r="C91" s="312"/>
      <c r="D91" s="311"/>
      <c r="E91" s="313"/>
      <c r="F91" s="312"/>
      <c r="G91" s="26"/>
      <c r="H91" s="20"/>
      <c r="I91" s="20"/>
      <c r="J91" s="18">
        <f>CEILING(G91*H91*I91,1)</f>
        <v>0</v>
      </c>
      <c r="K91" s="20"/>
      <c r="L91" s="18">
        <f>IF(J91-K91&lt;0,0,J91-K91)</f>
        <v>0</v>
      </c>
    </row>
    <row r="92" spans="1:12" s="126" customFormat="1" ht="14.45" hidden="1" customHeight="1" x14ac:dyDescent="0.25">
      <c r="A92" s="19"/>
      <c r="B92" s="311"/>
      <c r="C92" s="312"/>
      <c r="D92" s="311"/>
      <c r="E92" s="313"/>
      <c r="F92" s="312"/>
      <c r="G92" s="26"/>
      <c r="H92" s="20"/>
      <c r="I92" s="20"/>
      <c r="J92" s="18">
        <f>CEILING(G92*H92*I92,1)</f>
        <v>0</v>
      </c>
      <c r="K92" s="20"/>
      <c r="L92" s="18">
        <f>IF(J92-K92&lt;0,0,J92-K92)</f>
        <v>0</v>
      </c>
    </row>
    <row r="93" spans="1:12" s="126" customFormat="1" ht="14.45" customHeight="1" x14ac:dyDescent="0.25">
      <c r="A93" s="316" t="s">
        <v>16</v>
      </c>
      <c r="B93" s="317"/>
      <c r="C93" s="317"/>
      <c r="D93" s="317"/>
      <c r="E93" s="317"/>
      <c r="F93" s="317"/>
      <c r="G93" s="317"/>
      <c r="H93" s="317"/>
      <c r="I93" s="318"/>
      <c r="J93" s="18">
        <f>SUM(J90:J92)</f>
        <v>0</v>
      </c>
      <c r="K93" s="18">
        <f>SUM(K90:K92)</f>
        <v>0</v>
      </c>
      <c r="L93" s="18">
        <f>SUM(L90:L92)</f>
        <v>0</v>
      </c>
    </row>
    <row r="94" spans="1:12" ht="22.5" customHeight="1" x14ac:dyDescent="0.25">
      <c r="A94" s="23" t="s">
        <v>17</v>
      </c>
      <c r="B94" s="112"/>
      <c r="C94" s="113"/>
      <c r="D94" s="113"/>
      <c r="E94" s="113"/>
      <c r="F94" s="113"/>
      <c r="G94" s="113"/>
      <c r="H94" s="113"/>
      <c r="I94" s="113"/>
      <c r="J94" s="21"/>
      <c r="K94" s="21"/>
      <c r="L94" s="22"/>
    </row>
    <row r="95" spans="1:12" ht="200.1" customHeight="1" x14ac:dyDescent="0.25">
      <c r="A95" s="212"/>
      <c r="B95" s="213"/>
      <c r="C95" s="213"/>
      <c r="D95" s="213"/>
      <c r="E95" s="213"/>
      <c r="F95" s="213"/>
      <c r="G95" s="213"/>
      <c r="H95" s="213"/>
      <c r="I95" s="213"/>
      <c r="J95" s="213"/>
      <c r="K95" s="213"/>
      <c r="L95" s="214"/>
    </row>
    <row r="96" spans="1:12" ht="16.5" hidden="1" customHeight="1" x14ac:dyDescent="0.25">
      <c r="A96" s="218"/>
      <c r="B96" s="219"/>
      <c r="C96" s="219"/>
      <c r="D96" s="219"/>
      <c r="E96" s="219"/>
      <c r="F96" s="219"/>
      <c r="G96" s="219"/>
      <c r="H96" s="219"/>
      <c r="I96" s="219"/>
      <c r="J96" s="219"/>
      <c r="K96" s="219"/>
      <c r="L96" s="220"/>
    </row>
    <row r="97" spans="1:12" ht="17.45" customHeight="1" x14ac:dyDescent="0.25">
      <c r="A97" s="294" t="s">
        <v>191</v>
      </c>
      <c r="B97" s="295"/>
      <c r="C97" s="119"/>
      <c r="D97" s="119"/>
      <c r="E97" s="119"/>
      <c r="F97" s="119"/>
      <c r="G97" s="119"/>
      <c r="H97" s="119"/>
      <c r="I97" s="119"/>
      <c r="J97" s="119"/>
      <c r="K97" s="119"/>
      <c r="L97" s="93"/>
    </row>
    <row r="98" spans="1:12" ht="28.15" customHeight="1" x14ac:dyDescent="0.25">
      <c r="A98" s="285" t="s">
        <v>15</v>
      </c>
      <c r="B98" s="287"/>
      <c r="C98" s="285" t="s">
        <v>186</v>
      </c>
      <c r="D98" s="286"/>
      <c r="E98" s="286"/>
      <c r="F98" s="286"/>
      <c r="G98" s="286"/>
      <c r="H98" s="285" t="s">
        <v>277</v>
      </c>
      <c r="I98" s="287"/>
      <c r="J98" s="91"/>
      <c r="K98" s="91"/>
      <c r="L98" s="92"/>
    </row>
    <row r="99" spans="1:12" ht="100.15" customHeight="1" x14ac:dyDescent="0.25">
      <c r="A99" s="274" t="s">
        <v>197</v>
      </c>
      <c r="B99" s="276"/>
      <c r="C99" s="274" t="s">
        <v>198</v>
      </c>
      <c r="D99" s="275"/>
      <c r="E99" s="275"/>
      <c r="F99" s="275"/>
      <c r="G99" s="275"/>
      <c r="H99" s="274" t="s">
        <v>296</v>
      </c>
      <c r="I99" s="276"/>
      <c r="J99" s="64"/>
      <c r="K99" s="64"/>
      <c r="L99" s="89"/>
    </row>
    <row r="100" spans="1:12" ht="23.45" customHeight="1" x14ac:dyDescent="0.25">
      <c r="A100" s="319"/>
      <c r="B100" s="320"/>
      <c r="C100" s="88"/>
      <c r="D100" s="88"/>
      <c r="E100" s="88"/>
      <c r="F100" s="88"/>
      <c r="G100" s="88"/>
      <c r="H100" s="87"/>
      <c r="I100" s="127"/>
      <c r="J100" s="333" t="s">
        <v>49</v>
      </c>
      <c r="K100" s="305" t="s">
        <v>47</v>
      </c>
      <c r="L100" s="333" t="s">
        <v>39</v>
      </c>
    </row>
    <row r="101" spans="1:12" ht="30" customHeight="1" x14ac:dyDescent="0.25">
      <c r="A101" s="321"/>
      <c r="B101" s="322"/>
      <c r="C101" s="61"/>
      <c r="D101" s="61"/>
      <c r="E101" s="61"/>
      <c r="F101" s="61"/>
      <c r="G101" s="61"/>
      <c r="H101" s="60"/>
      <c r="I101" s="62"/>
      <c r="J101" s="334"/>
      <c r="K101" s="305"/>
      <c r="L101" s="333"/>
    </row>
    <row r="102" spans="1:12" ht="30" hidden="1" customHeight="1" x14ac:dyDescent="0.25">
      <c r="A102" s="290"/>
      <c r="B102" s="291"/>
      <c r="C102" s="288"/>
      <c r="D102" s="323"/>
      <c r="E102" s="323"/>
      <c r="F102" s="323"/>
      <c r="G102" s="323"/>
      <c r="H102" s="288"/>
      <c r="I102" s="289"/>
      <c r="J102" s="25"/>
      <c r="K102" s="27"/>
      <c r="L102" s="18">
        <f>IF(J102-K102&lt;0,0,J102-K102)</f>
        <v>0</v>
      </c>
    </row>
    <row r="103" spans="1:12" ht="30" customHeight="1" x14ac:dyDescent="0.25">
      <c r="A103" s="290"/>
      <c r="B103" s="291"/>
      <c r="C103" s="288"/>
      <c r="D103" s="323"/>
      <c r="E103" s="323"/>
      <c r="F103" s="323"/>
      <c r="G103" s="323"/>
      <c r="H103" s="288"/>
      <c r="I103" s="289"/>
      <c r="J103" s="25"/>
      <c r="K103" s="27"/>
      <c r="L103" s="18">
        <f>IF(J103-K103&lt;0,0,J103-K103)</f>
        <v>0</v>
      </c>
    </row>
    <row r="104" spans="1:12" hidden="1" x14ac:dyDescent="0.25">
      <c r="A104" s="292"/>
      <c r="B104" s="293"/>
      <c r="C104" s="292"/>
      <c r="D104" s="324"/>
      <c r="E104" s="324"/>
      <c r="F104" s="324"/>
      <c r="G104" s="324"/>
      <c r="H104" s="292"/>
      <c r="I104" s="293"/>
      <c r="J104" s="35"/>
      <c r="K104" s="36"/>
      <c r="L104" s="29">
        <f>IF(J104-K104&lt;0,0,J104-K104)</f>
        <v>0</v>
      </c>
    </row>
    <row r="105" spans="1:12" s="126" customFormat="1" ht="14.45" customHeight="1" x14ac:dyDescent="0.25">
      <c r="A105" s="280" t="s">
        <v>41</v>
      </c>
      <c r="B105" s="281"/>
      <c r="C105" s="281"/>
      <c r="D105" s="281"/>
      <c r="E105" s="281"/>
      <c r="F105" s="281"/>
      <c r="G105" s="281"/>
      <c r="H105" s="281"/>
      <c r="I105" s="282"/>
      <c r="J105" s="125">
        <f>SUM(J102:J104)+J114</f>
        <v>0</v>
      </c>
      <c r="K105" s="125">
        <f>SUM(K102:K104)+K114</f>
        <v>0</v>
      </c>
      <c r="L105" s="125">
        <f>SUM(L102:L104)+L114</f>
        <v>0</v>
      </c>
    </row>
    <row r="106" spans="1:12" s="126" customFormat="1" ht="14.45" customHeight="1" x14ac:dyDescent="0.25">
      <c r="A106" s="314" t="s">
        <v>297</v>
      </c>
      <c r="B106" s="315"/>
      <c r="C106" s="140"/>
      <c r="D106" s="140"/>
      <c r="E106" s="140"/>
      <c r="F106" s="140"/>
      <c r="G106" s="140"/>
      <c r="H106" s="132"/>
      <c r="I106" s="132"/>
      <c r="J106" s="133"/>
      <c r="K106" s="133"/>
      <c r="L106" s="134"/>
    </row>
    <row r="107" spans="1:12" s="126" customFormat="1" ht="14.45" customHeight="1" x14ac:dyDescent="0.25">
      <c r="A107" s="136" t="s">
        <v>10</v>
      </c>
      <c r="B107" s="296" t="s">
        <v>11</v>
      </c>
      <c r="C107" s="298"/>
      <c r="D107" s="296" t="s">
        <v>12</v>
      </c>
      <c r="E107" s="297"/>
      <c r="F107" s="298"/>
      <c r="G107" s="296" t="s">
        <v>2</v>
      </c>
      <c r="H107" s="297"/>
      <c r="I107" s="297"/>
      <c r="J107" s="297"/>
      <c r="K107" s="297"/>
      <c r="L107" s="298"/>
    </row>
    <row r="108" spans="1:12" s="126" customFormat="1" ht="43.15" customHeight="1" x14ac:dyDescent="0.25">
      <c r="A108" s="110" t="s">
        <v>19</v>
      </c>
      <c r="B108" s="274" t="s">
        <v>55</v>
      </c>
      <c r="C108" s="276"/>
      <c r="D108" s="274" t="s">
        <v>20</v>
      </c>
      <c r="E108" s="275"/>
      <c r="F108" s="276"/>
      <c r="G108" s="274" t="s">
        <v>23</v>
      </c>
      <c r="H108" s="275"/>
      <c r="I108" s="275"/>
      <c r="J108" s="275"/>
      <c r="K108" s="275"/>
      <c r="L108" s="276"/>
    </row>
    <row r="109" spans="1:12" s="126" customFormat="1" ht="8.4499999999999993" customHeight="1" x14ac:dyDescent="0.25">
      <c r="A109" s="299"/>
      <c r="B109" s="300"/>
      <c r="C109" s="300"/>
      <c r="D109" s="300"/>
      <c r="E109" s="300"/>
      <c r="F109" s="301"/>
      <c r="G109" s="333" t="s">
        <v>21</v>
      </c>
      <c r="H109" s="385" t="s">
        <v>45</v>
      </c>
      <c r="I109" s="283" t="s">
        <v>22</v>
      </c>
      <c r="J109" s="283" t="s">
        <v>49</v>
      </c>
      <c r="K109" s="385" t="s">
        <v>47</v>
      </c>
      <c r="L109" s="283" t="s">
        <v>39</v>
      </c>
    </row>
    <row r="110" spans="1:12" s="126" customFormat="1" ht="29.45" customHeight="1" x14ac:dyDescent="0.25">
      <c r="A110" s="302"/>
      <c r="B110" s="303"/>
      <c r="C110" s="303"/>
      <c r="D110" s="303"/>
      <c r="E110" s="303"/>
      <c r="F110" s="304"/>
      <c r="G110" s="333"/>
      <c r="H110" s="386"/>
      <c r="I110" s="284"/>
      <c r="J110" s="284"/>
      <c r="K110" s="386"/>
      <c r="L110" s="284"/>
    </row>
    <row r="111" spans="1:12" s="126" customFormat="1" ht="14.45" hidden="1" customHeight="1" x14ac:dyDescent="0.25">
      <c r="A111" s="19"/>
      <c r="B111" s="311"/>
      <c r="C111" s="312"/>
      <c r="D111" s="311"/>
      <c r="E111" s="313"/>
      <c r="F111" s="312"/>
      <c r="G111" s="26"/>
      <c r="H111" s="20"/>
      <c r="I111" s="20"/>
      <c r="J111" s="18">
        <f>CEILING(G111*H111*I111,1)</f>
        <v>0</v>
      </c>
      <c r="K111" s="20"/>
      <c r="L111" s="18">
        <f>IF(J111-K111&lt;0,0,J111-K111)</f>
        <v>0</v>
      </c>
    </row>
    <row r="112" spans="1:12" s="126" customFormat="1" ht="30" customHeight="1" x14ac:dyDescent="0.25">
      <c r="A112" s="19"/>
      <c r="B112" s="311"/>
      <c r="C112" s="312"/>
      <c r="D112" s="311"/>
      <c r="E112" s="313"/>
      <c r="F112" s="312"/>
      <c r="G112" s="26"/>
      <c r="H112" s="20"/>
      <c r="I112" s="20"/>
      <c r="J112" s="18">
        <f>CEILING(G112*H112*I112,1)</f>
        <v>0</v>
      </c>
      <c r="K112" s="20"/>
      <c r="L112" s="18">
        <f>IF(J112-K112&lt;0,0,J112-K112)</f>
        <v>0</v>
      </c>
    </row>
    <row r="113" spans="1:12" s="126" customFormat="1" ht="14.45" hidden="1" customHeight="1" x14ac:dyDescent="0.25">
      <c r="A113" s="19"/>
      <c r="B113" s="311"/>
      <c r="C113" s="312"/>
      <c r="D113" s="311"/>
      <c r="E113" s="313"/>
      <c r="F113" s="312"/>
      <c r="G113" s="26"/>
      <c r="H113" s="20"/>
      <c r="I113" s="20"/>
      <c r="J113" s="18">
        <f>CEILING(G113*H113*I113,1)</f>
        <v>0</v>
      </c>
      <c r="K113" s="20"/>
      <c r="L113" s="18">
        <f>IF(J113-K113&lt;0,0,J113-K113)</f>
        <v>0</v>
      </c>
    </row>
    <row r="114" spans="1:12" s="126" customFormat="1" ht="14.45" customHeight="1" x14ac:dyDescent="0.25">
      <c r="A114" s="316" t="s">
        <v>16</v>
      </c>
      <c r="B114" s="317"/>
      <c r="C114" s="317"/>
      <c r="D114" s="317"/>
      <c r="E114" s="317"/>
      <c r="F114" s="317"/>
      <c r="G114" s="317"/>
      <c r="H114" s="317"/>
      <c r="I114" s="318"/>
      <c r="J114" s="18">
        <f>SUM(J111:J113)</f>
        <v>0</v>
      </c>
      <c r="K114" s="18">
        <f>SUM(K111:K113)</f>
        <v>0</v>
      </c>
      <c r="L114" s="18">
        <f>SUM(L111:L113)</f>
        <v>0</v>
      </c>
    </row>
    <row r="115" spans="1:12" ht="22.5" customHeight="1" x14ac:dyDescent="0.25">
      <c r="A115" s="23" t="s">
        <v>17</v>
      </c>
      <c r="B115" s="112"/>
      <c r="C115" s="113"/>
      <c r="D115" s="113"/>
      <c r="E115" s="113"/>
      <c r="F115" s="113"/>
      <c r="G115" s="113"/>
      <c r="H115" s="113"/>
      <c r="I115" s="113"/>
      <c r="J115" s="21"/>
      <c r="K115" s="21"/>
      <c r="L115" s="22"/>
    </row>
    <row r="116" spans="1:12" ht="200.1" customHeight="1" x14ac:dyDescent="0.25">
      <c r="A116" s="215"/>
      <c r="B116" s="216"/>
      <c r="C116" s="216"/>
      <c r="D116" s="216"/>
      <c r="E116" s="216"/>
      <c r="F116" s="216"/>
      <c r="G116" s="216"/>
      <c r="H116" s="216"/>
      <c r="I116" s="216"/>
      <c r="J116" s="216"/>
      <c r="K116" s="216"/>
      <c r="L116" s="217"/>
    </row>
    <row r="117" spans="1:12" ht="16.5" hidden="1" customHeight="1" x14ac:dyDescent="0.25">
      <c r="A117" s="218"/>
      <c r="B117" s="219"/>
      <c r="C117" s="219"/>
      <c r="D117" s="219"/>
      <c r="E117" s="219"/>
      <c r="F117" s="219"/>
      <c r="G117" s="219"/>
      <c r="H117" s="219"/>
      <c r="I117" s="219"/>
      <c r="J117" s="219"/>
      <c r="K117" s="219"/>
      <c r="L117" s="220"/>
    </row>
    <row r="118" spans="1:12" x14ac:dyDescent="0.25">
      <c r="A118" s="94" t="s">
        <v>274</v>
      </c>
      <c r="B118" s="95"/>
      <c r="C118" s="95"/>
      <c r="D118" s="95"/>
      <c r="E118" s="95"/>
      <c r="F118" s="95"/>
      <c r="G118" s="95"/>
      <c r="H118" s="95"/>
      <c r="I118" s="95"/>
      <c r="J118" s="95"/>
      <c r="K118" s="95"/>
      <c r="L118" s="96"/>
    </row>
    <row r="119" spans="1:12" ht="13.9" customHeight="1" x14ac:dyDescent="0.25">
      <c r="A119" s="277" t="s">
        <v>36</v>
      </c>
      <c r="B119" s="279"/>
      <c r="C119" s="278" t="s">
        <v>2</v>
      </c>
      <c r="D119" s="278"/>
      <c r="E119" s="278"/>
      <c r="F119" s="278"/>
      <c r="G119" s="278"/>
      <c r="H119" s="278"/>
      <c r="I119" s="278"/>
      <c r="J119" s="278"/>
      <c r="K119" s="278"/>
      <c r="L119" s="279"/>
    </row>
    <row r="120" spans="1:12" ht="40.9" customHeight="1" x14ac:dyDescent="0.25">
      <c r="A120" s="274" t="s">
        <v>194</v>
      </c>
      <c r="B120" s="276"/>
      <c r="C120" s="275" t="s">
        <v>195</v>
      </c>
      <c r="D120" s="275"/>
      <c r="E120" s="275"/>
      <c r="F120" s="275"/>
      <c r="G120" s="275"/>
      <c r="H120" s="275"/>
      <c r="I120" s="275"/>
      <c r="J120" s="275"/>
      <c r="K120" s="275"/>
      <c r="L120" s="276"/>
    </row>
    <row r="121" spans="1:12" ht="26.45" customHeight="1" x14ac:dyDescent="0.25">
      <c r="A121" s="87"/>
      <c r="B121" s="88"/>
      <c r="C121" s="369" t="s">
        <v>192</v>
      </c>
      <c r="D121" s="370"/>
      <c r="E121" s="398" t="s">
        <v>184</v>
      </c>
      <c r="F121" s="299" t="s">
        <v>21</v>
      </c>
      <c r="G121" s="300"/>
      <c r="H121" s="299" t="s">
        <v>193</v>
      </c>
      <c r="I121" s="301"/>
      <c r="J121" s="283" t="s">
        <v>49</v>
      </c>
      <c r="K121" s="385" t="s">
        <v>47</v>
      </c>
      <c r="L121" s="283" t="s">
        <v>39</v>
      </c>
    </row>
    <row r="122" spans="1:12" ht="26.45" customHeight="1" x14ac:dyDescent="0.25">
      <c r="A122" s="41"/>
      <c r="B122" s="39"/>
      <c r="C122" s="371"/>
      <c r="D122" s="372"/>
      <c r="E122" s="399"/>
      <c r="F122" s="302"/>
      <c r="G122" s="303"/>
      <c r="H122" s="302"/>
      <c r="I122" s="304"/>
      <c r="J122" s="284"/>
      <c r="K122" s="386"/>
      <c r="L122" s="284"/>
    </row>
    <row r="123" spans="1:12" ht="18" hidden="1" customHeight="1" x14ac:dyDescent="0.25">
      <c r="A123" s="290"/>
      <c r="B123" s="291"/>
      <c r="C123" s="288"/>
      <c r="D123" s="289"/>
      <c r="E123" s="28"/>
      <c r="F123" s="335"/>
      <c r="G123" s="336"/>
      <c r="H123" s="396"/>
      <c r="I123" s="397"/>
      <c r="J123" s="82">
        <f>CEILING(C123*F123*H123,1)</f>
        <v>0</v>
      </c>
      <c r="K123" s="27"/>
      <c r="L123" s="18">
        <f>IF(J123-K123&lt;0,0,J123-K123)</f>
        <v>0</v>
      </c>
    </row>
    <row r="124" spans="1:12" ht="30" customHeight="1" x14ac:dyDescent="0.25">
      <c r="A124" s="290"/>
      <c r="B124" s="291"/>
      <c r="C124" s="288"/>
      <c r="D124" s="289"/>
      <c r="E124" s="28"/>
      <c r="F124" s="335"/>
      <c r="G124" s="336"/>
      <c r="H124" s="396"/>
      <c r="I124" s="397"/>
      <c r="J124" s="82">
        <f>CEILING(C124*F124*H124,1)</f>
        <v>0</v>
      </c>
      <c r="K124" s="27"/>
      <c r="L124" s="18">
        <f>IF(J124-K124&lt;0,0,J124-K124)</f>
        <v>0</v>
      </c>
    </row>
    <row r="125" spans="1:12" ht="19.899999999999999" hidden="1" customHeight="1" x14ac:dyDescent="0.25">
      <c r="A125" s="290"/>
      <c r="B125" s="291"/>
      <c r="C125" s="288"/>
      <c r="D125" s="289"/>
      <c r="E125" s="28"/>
      <c r="F125" s="335"/>
      <c r="G125" s="336"/>
      <c r="H125" s="396"/>
      <c r="I125" s="397"/>
      <c r="J125" s="82">
        <f>CEILING(C125*F125*H125,1)</f>
        <v>0</v>
      </c>
      <c r="K125" s="30"/>
      <c r="L125" s="18">
        <f>IF(J125-K125&lt;0,0,J125-K125)</f>
        <v>0</v>
      </c>
    </row>
    <row r="126" spans="1:12" s="126" customFormat="1" ht="14.45" customHeight="1" x14ac:dyDescent="0.25">
      <c r="A126" s="280" t="s">
        <v>41</v>
      </c>
      <c r="B126" s="281"/>
      <c r="C126" s="281"/>
      <c r="D126" s="281"/>
      <c r="E126" s="281"/>
      <c r="F126" s="281"/>
      <c r="G126" s="281"/>
      <c r="H126" s="281"/>
      <c r="I126" s="282"/>
      <c r="J126" s="125">
        <f>SUM(J123:J125)</f>
        <v>0</v>
      </c>
      <c r="K126" s="125">
        <f>SUM(K123:K125)</f>
        <v>0</v>
      </c>
      <c r="L126" s="125">
        <f>SUM(L123:L125)</f>
        <v>0</v>
      </c>
    </row>
    <row r="127" spans="1:12" ht="23.45" customHeight="1" x14ac:dyDescent="0.25">
      <c r="A127" s="23" t="s">
        <v>17</v>
      </c>
      <c r="B127" s="112"/>
      <c r="C127" s="113"/>
      <c r="D127" s="113"/>
      <c r="E127" s="113"/>
      <c r="F127" s="113"/>
      <c r="G127" s="113"/>
      <c r="H127" s="113"/>
      <c r="I127" s="113"/>
      <c r="J127" s="21"/>
      <c r="K127" s="21"/>
      <c r="L127" s="22"/>
    </row>
    <row r="128" spans="1:12" ht="199.9" customHeight="1" x14ac:dyDescent="0.25">
      <c r="A128" s="215"/>
      <c r="B128" s="216"/>
      <c r="C128" s="216"/>
      <c r="D128" s="216"/>
      <c r="E128" s="216"/>
      <c r="F128" s="216"/>
      <c r="G128" s="216"/>
      <c r="H128" s="216"/>
      <c r="I128" s="216"/>
      <c r="J128" s="216"/>
      <c r="K128" s="216"/>
      <c r="L128" s="217"/>
    </row>
    <row r="129" spans="1:12" ht="14.45" hidden="1" customHeight="1" x14ac:dyDescent="0.25">
      <c r="A129" s="218"/>
      <c r="B129" s="219"/>
      <c r="C129" s="219"/>
      <c r="D129" s="219"/>
      <c r="E129" s="219"/>
      <c r="F129" s="219"/>
      <c r="G129" s="219"/>
      <c r="H129" s="219"/>
      <c r="I129" s="219"/>
      <c r="J129" s="219"/>
      <c r="K129" s="219"/>
      <c r="L129" s="220"/>
    </row>
    <row r="130" spans="1:12" x14ac:dyDescent="0.25">
      <c r="A130" s="94" t="s">
        <v>275</v>
      </c>
      <c r="B130" s="95"/>
      <c r="C130" s="95"/>
      <c r="D130" s="95"/>
      <c r="E130" s="95"/>
      <c r="F130" s="95"/>
      <c r="G130" s="95"/>
      <c r="H130" s="95"/>
      <c r="I130" s="95"/>
      <c r="J130" s="95"/>
      <c r="K130" s="95"/>
      <c r="L130" s="96"/>
    </row>
    <row r="131" spans="1:12" ht="15" customHeight="1" x14ac:dyDescent="0.25">
      <c r="A131" s="277" t="s">
        <v>15</v>
      </c>
      <c r="B131" s="278"/>
      <c r="C131" s="279"/>
      <c r="D131" s="277" t="s">
        <v>2</v>
      </c>
      <c r="E131" s="278"/>
      <c r="F131" s="278"/>
      <c r="G131" s="278"/>
      <c r="H131" s="278"/>
      <c r="I131" s="278"/>
      <c r="J131" s="278"/>
      <c r="K131" s="278"/>
      <c r="L131" s="279"/>
    </row>
    <row r="132" spans="1:12" ht="15" customHeight="1" x14ac:dyDescent="0.25">
      <c r="A132" s="274" t="s">
        <v>56</v>
      </c>
      <c r="B132" s="275"/>
      <c r="C132" s="276"/>
      <c r="D132" s="274" t="s">
        <v>52</v>
      </c>
      <c r="E132" s="275"/>
      <c r="F132" s="275"/>
      <c r="G132" s="275"/>
      <c r="H132" s="275"/>
      <c r="I132" s="275"/>
      <c r="J132" s="275"/>
      <c r="K132" s="275"/>
      <c r="L132" s="276"/>
    </row>
    <row r="133" spans="1:12" ht="25.9" customHeight="1" x14ac:dyDescent="0.25">
      <c r="A133" s="319"/>
      <c r="B133" s="320"/>
      <c r="C133" s="349"/>
      <c r="D133" s="348" t="s">
        <v>57</v>
      </c>
      <c r="E133" s="348"/>
      <c r="F133" s="299" t="s">
        <v>61</v>
      </c>
      <c r="G133" s="300"/>
      <c r="H133" s="300"/>
      <c r="I133" s="301"/>
      <c r="J133" s="283" t="s">
        <v>49</v>
      </c>
      <c r="K133" s="385" t="s">
        <v>47</v>
      </c>
      <c r="L133" s="283" t="s">
        <v>39</v>
      </c>
    </row>
    <row r="134" spans="1:12" ht="31.5" customHeight="1" x14ac:dyDescent="0.25">
      <c r="A134" s="321"/>
      <c r="B134" s="322"/>
      <c r="C134" s="350"/>
      <c r="D134" s="348"/>
      <c r="E134" s="348"/>
      <c r="F134" s="302"/>
      <c r="G134" s="303"/>
      <c r="H134" s="303"/>
      <c r="I134" s="304"/>
      <c r="J134" s="284"/>
      <c r="K134" s="386"/>
      <c r="L134" s="284"/>
    </row>
    <row r="135" spans="1:12" ht="31.5" hidden="1" customHeight="1" x14ac:dyDescent="0.25">
      <c r="A135" s="290"/>
      <c r="B135" s="326"/>
      <c r="C135" s="291"/>
      <c r="D135" s="383"/>
      <c r="E135" s="383"/>
      <c r="F135" s="387"/>
      <c r="G135" s="388"/>
      <c r="H135" s="388"/>
      <c r="I135" s="389"/>
      <c r="J135" s="18">
        <f>CEILING(D135*F135,1)</f>
        <v>0</v>
      </c>
      <c r="K135" s="27"/>
      <c r="L135" s="18">
        <f>IF(J135-K135&lt;0,0,J135-K135)</f>
        <v>0</v>
      </c>
    </row>
    <row r="136" spans="1:12" ht="31.5" customHeight="1" x14ac:dyDescent="0.25">
      <c r="A136" s="290"/>
      <c r="B136" s="326"/>
      <c r="C136" s="291"/>
      <c r="D136" s="383"/>
      <c r="E136" s="383"/>
      <c r="F136" s="387"/>
      <c r="G136" s="388"/>
      <c r="H136" s="388"/>
      <c r="I136" s="389"/>
      <c r="J136" s="18">
        <f>CEILING(D136*F136,1)</f>
        <v>0</v>
      </c>
      <c r="K136" s="27"/>
      <c r="L136" s="18">
        <f>IF(J136-K136&lt;0,0,J136-K136)</f>
        <v>0</v>
      </c>
    </row>
    <row r="137" spans="1:12" hidden="1" x14ac:dyDescent="0.25">
      <c r="A137" s="393"/>
      <c r="B137" s="394"/>
      <c r="C137" s="395"/>
      <c r="D137" s="384"/>
      <c r="E137" s="384"/>
      <c r="F137" s="390"/>
      <c r="G137" s="391"/>
      <c r="H137" s="391"/>
      <c r="I137" s="392"/>
      <c r="J137" s="18">
        <f>CEILING(D137*F137,1)</f>
        <v>0</v>
      </c>
      <c r="K137" s="30"/>
      <c r="L137" s="18">
        <f>IF(J137-K137&lt;0,0,J137-K137)</f>
        <v>0</v>
      </c>
    </row>
    <row r="138" spans="1:12" s="126" customFormat="1" ht="14.45" customHeight="1" x14ac:dyDescent="0.25">
      <c r="A138" s="280" t="s">
        <v>41</v>
      </c>
      <c r="B138" s="281"/>
      <c r="C138" s="281"/>
      <c r="D138" s="281"/>
      <c r="E138" s="281"/>
      <c r="F138" s="281"/>
      <c r="G138" s="281"/>
      <c r="H138" s="281"/>
      <c r="I138" s="282"/>
      <c r="J138" s="125">
        <f>SUM(J135:J137)</f>
        <v>0</v>
      </c>
      <c r="K138" s="125">
        <f>SUM(K135:K137)</f>
        <v>0</v>
      </c>
      <c r="L138" s="125">
        <f>SUM(L135:L137)</f>
        <v>0</v>
      </c>
    </row>
    <row r="139" spans="1:12" ht="25.9" customHeight="1" x14ac:dyDescent="0.25">
      <c r="A139" s="23" t="s">
        <v>17</v>
      </c>
      <c r="B139" s="112"/>
      <c r="C139" s="113"/>
      <c r="D139" s="113"/>
      <c r="E139" s="113"/>
      <c r="F139" s="113"/>
      <c r="G139" s="113"/>
      <c r="H139" s="113"/>
      <c r="I139" s="113"/>
      <c r="J139" s="21"/>
      <c r="K139" s="21"/>
      <c r="L139" s="22"/>
    </row>
    <row r="140" spans="1:12" ht="199.9" customHeight="1" x14ac:dyDescent="0.25">
      <c r="A140" s="215"/>
      <c r="B140" s="216"/>
      <c r="C140" s="216"/>
      <c r="D140" s="216"/>
      <c r="E140" s="216"/>
      <c r="F140" s="216"/>
      <c r="G140" s="216"/>
      <c r="H140" s="216"/>
      <c r="I140" s="216"/>
      <c r="J140" s="216"/>
      <c r="K140" s="216"/>
      <c r="L140" s="217"/>
    </row>
    <row r="141" spans="1:12" ht="14.45" hidden="1" customHeight="1" x14ac:dyDescent="0.25">
      <c r="A141" s="218"/>
      <c r="B141" s="219"/>
      <c r="C141" s="219"/>
      <c r="D141" s="219"/>
      <c r="E141" s="219"/>
      <c r="F141" s="219"/>
      <c r="G141" s="219"/>
      <c r="H141" s="219"/>
      <c r="I141" s="219"/>
      <c r="J141" s="219"/>
      <c r="K141" s="219"/>
      <c r="L141" s="220"/>
    </row>
  </sheetData>
  <sheetProtection algorithmName="SHA-512" hashValue="abmi0Db8qBG/twG1Mg7V7z4N1pxcorusmtSsOl9LVI/UUL4vwpzwknrhNb/lrx6MZX45oYBE/o45suEyVTEiIw==" saltValue="lLkQh64wg/jNbJvAjfqaAg==" spinCount="100000" sheet="1" objects="1" scenarios="1" selectLockedCells="1"/>
  <protectedRanges>
    <protectedRange sqref="K102:K104 C123:I125 K123:K125 A9:K11 J21:K23 J33:K35 J45:K47 J57:K59 J69:K71 K81:K83 J135:K137" name="Personnel"/>
    <protectedRange sqref="I90:K92 I111:K113" name="Personnel_2"/>
  </protectedRanges>
  <dataConsolidate/>
  <mergeCells count="259">
    <mergeCell ref="A1:F1"/>
    <mergeCell ref="H1:L1"/>
    <mergeCell ref="A2:J2"/>
    <mergeCell ref="K2:L3"/>
    <mergeCell ref="A3:B3"/>
    <mergeCell ref="C5:L5"/>
    <mergeCell ref="C9:D9"/>
    <mergeCell ref="F9:G9"/>
    <mergeCell ref="H9:I9"/>
    <mergeCell ref="C10:D10"/>
    <mergeCell ref="F10:G10"/>
    <mergeCell ref="H10:I10"/>
    <mergeCell ref="C6:L6"/>
    <mergeCell ref="A7:B8"/>
    <mergeCell ref="C7:D8"/>
    <mergeCell ref="E7:E8"/>
    <mergeCell ref="F7:G8"/>
    <mergeCell ref="H7:I8"/>
    <mergeCell ref="J7:J8"/>
    <mergeCell ref="K7:K8"/>
    <mergeCell ref="L7:L8"/>
    <mergeCell ref="A18:C18"/>
    <mergeCell ref="D18:L18"/>
    <mergeCell ref="A19:C20"/>
    <mergeCell ref="D19:E20"/>
    <mergeCell ref="F19:I20"/>
    <mergeCell ref="J19:J20"/>
    <mergeCell ref="K19:K20"/>
    <mergeCell ref="L19:L20"/>
    <mergeCell ref="C11:D11"/>
    <mergeCell ref="F11:G11"/>
    <mergeCell ref="H11:I11"/>
    <mergeCell ref="A12:I12"/>
    <mergeCell ref="A14:L15"/>
    <mergeCell ref="A17:C17"/>
    <mergeCell ref="D17:L17"/>
    <mergeCell ref="A23:C23"/>
    <mergeCell ref="D23:E23"/>
    <mergeCell ref="F23:I23"/>
    <mergeCell ref="A24:I24"/>
    <mergeCell ref="A26:L27"/>
    <mergeCell ref="B29:C29"/>
    <mergeCell ref="F29:L29"/>
    <mergeCell ref="A21:C21"/>
    <mergeCell ref="D21:E21"/>
    <mergeCell ref="F21:I21"/>
    <mergeCell ref="A22:C22"/>
    <mergeCell ref="D22:E22"/>
    <mergeCell ref="F22:I22"/>
    <mergeCell ref="B30:C30"/>
    <mergeCell ref="F30:L30"/>
    <mergeCell ref="A31:E32"/>
    <mergeCell ref="F31:F32"/>
    <mergeCell ref="G31:G32"/>
    <mergeCell ref="H31:H32"/>
    <mergeCell ref="I31:I32"/>
    <mergeCell ref="J31:J32"/>
    <mergeCell ref="K31:K32"/>
    <mergeCell ref="L31:L32"/>
    <mergeCell ref="A42:C42"/>
    <mergeCell ref="D42:L42"/>
    <mergeCell ref="A43:C44"/>
    <mergeCell ref="D43:E44"/>
    <mergeCell ref="F43:I44"/>
    <mergeCell ref="J43:J44"/>
    <mergeCell ref="K43:K44"/>
    <mergeCell ref="L43:L44"/>
    <mergeCell ref="B33:C33"/>
    <mergeCell ref="B34:C34"/>
    <mergeCell ref="B35:C35"/>
    <mergeCell ref="A36:I36"/>
    <mergeCell ref="A38:L39"/>
    <mergeCell ref="A41:C41"/>
    <mergeCell ref="D41:L41"/>
    <mergeCell ref="A47:C47"/>
    <mergeCell ref="D47:E47"/>
    <mergeCell ref="F47:I47"/>
    <mergeCell ref="A48:I48"/>
    <mergeCell ref="A50:L51"/>
    <mergeCell ref="A53:C53"/>
    <mergeCell ref="D53:L53"/>
    <mergeCell ref="A45:C45"/>
    <mergeCell ref="D45:E45"/>
    <mergeCell ref="F45:I45"/>
    <mergeCell ref="A46:C46"/>
    <mergeCell ref="D46:E46"/>
    <mergeCell ref="F46:I46"/>
    <mergeCell ref="A57:C57"/>
    <mergeCell ref="D57:E57"/>
    <mergeCell ref="F57:I57"/>
    <mergeCell ref="A58:C58"/>
    <mergeCell ref="D58:E58"/>
    <mergeCell ref="F58:I58"/>
    <mergeCell ref="A54:C54"/>
    <mergeCell ref="D54:L54"/>
    <mergeCell ref="A55:C56"/>
    <mergeCell ref="D55:E56"/>
    <mergeCell ref="F55:I56"/>
    <mergeCell ref="J55:J56"/>
    <mergeCell ref="K55:K56"/>
    <mergeCell ref="L55:L56"/>
    <mergeCell ref="B66:C66"/>
    <mergeCell ref="D66:L66"/>
    <mergeCell ref="A67:C68"/>
    <mergeCell ref="D67:E68"/>
    <mergeCell ref="F67:I68"/>
    <mergeCell ref="J67:J68"/>
    <mergeCell ref="K67:K68"/>
    <mergeCell ref="L67:L68"/>
    <mergeCell ref="A59:C59"/>
    <mergeCell ref="D59:E59"/>
    <mergeCell ref="F59:I59"/>
    <mergeCell ref="A60:I60"/>
    <mergeCell ref="A62:L63"/>
    <mergeCell ref="B65:C65"/>
    <mergeCell ref="D65:L65"/>
    <mergeCell ref="B71:C71"/>
    <mergeCell ref="D71:E71"/>
    <mergeCell ref="F71:I71"/>
    <mergeCell ref="A72:I72"/>
    <mergeCell ref="A74:L75"/>
    <mergeCell ref="A76:B76"/>
    <mergeCell ref="B69:C69"/>
    <mergeCell ref="D69:E69"/>
    <mergeCell ref="F69:I69"/>
    <mergeCell ref="B70:C70"/>
    <mergeCell ref="D70:E70"/>
    <mergeCell ref="F70:I70"/>
    <mergeCell ref="J79:J80"/>
    <mergeCell ref="K79:K80"/>
    <mergeCell ref="L79:L80"/>
    <mergeCell ref="A81:B81"/>
    <mergeCell ref="C81:G81"/>
    <mergeCell ref="H81:I81"/>
    <mergeCell ref="A77:B77"/>
    <mergeCell ref="C77:G77"/>
    <mergeCell ref="H77:I77"/>
    <mergeCell ref="J77:L78"/>
    <mergeCell ref="A78:B78"/>
    <mergeCell ref="C78:G78"/>
    <mergeCell ref="H78:I78"/>
    <mergeCell ref="A84:I84"/>
    <mergeCell ref="A85:B85"/>
    <mergeCell ref="B86:C86"/>
    <mergeCell ref="D86:F86"/>
    <mergeCell ref="G86:L86"/>
    <mergeCell ref="B87:C87"/>
    <mergeCell ref="D87:F87"/>
    <mergeCell ref="G87:L87"/>
    <mergeCell ref="A82:B82"/>
    <mergeCell ref="C82:G82"/>
    <mergeCell ref="H82:I82"/>
    <mergeCell ref="A83:B83"/>
    <mergeCell ref="C83:G83"/>
    <mergeCell ref="H83:I83"/>
    <mergeCell ref="L88:L89"/>
    <mergeCell ref="B90:C90"/>
    <mergeCell ref="D90:F90"/>
    <mergeCell ref="B91:C91"/>
    <mergeCell ref="D91:F91"/>
    <mergeCell ref="B92:C92"/>
    <mergeCell ref="D92:F92"/>
    <mergeCell ref="A88:F89"/>
    <mergeCell ref="G88:G89"/>
    <mergeCell ref="H88:H89"/>
    <mergeCell ref="I88:I89"/>
    <mergeCell ref="J88:J89"/>
    <mergeCell ref="K88:K89"/>
    <mergeCell ref="A99:B99"/>
    <mergeCell ref="C99:G99"/>
    <mergeCell ref="H99:I99"/>
    <mergeCell ref="A100:B101"/>
    <mergeCell ref="J100:J101"/>
    <mergeCell ref="K100:K101"/>
    <mergeCell ref="A93:I93"/>
    <mergeCell ref="A95:L96"/>
    <mergeCell ref="A97:B97"/>
    <mergeCell ref="A98:B98"/>
    <mergeCell ref="C98:G98"/>
    <mergeCell ref="H98:I98"/>
    <mergeCell ref="A104:B104"/>
    <mergeCell ref="C104:G104"/>
    <mergeCell ref="H104:I104"/>
    <mergeCell ref="A105:I105"/>
    <mergeCell ref="A106:B106"/>
    <mergeCell ref="B107:C107"/>
    <mergeCell ref="D107:F107"/>
    <mergeCell ref="G107:L107"/>
    <mergeCell ref="L100:L101"/>
    <mergeCell ref="A102:B102"/>
    <mergeCell ref="C102:G102"/>
    <mergeCell ref="H102:I102"/>
    <mergeCell ref="A103:B103"/>
    <mergeCell ref="C103:G103"/>
    <mergeCell ref="H103:I103"/>
    <mergeCell ref="B108:C108"/>
    <mergeCell ref="D108:F108"/>
    <mergeCell ref="G108:L108"/>
    <mergeCell ref="A109:F110"/>
    <mergeCell ref="G109:G110"/>
    <mergeCell ref="H109:H110"/>
    <mergeCell ref="I109:I110"/>
    <mergeCell ref="J109:J110"/>
    <mergeCell ref="K109:K110"/>
    <mergeCell ref="L109:L110"/>
    <mergeCell ref="A114:I114"/>
    <mergeCell ref="A116:L117"/>
    <mergeCell ref="A119:B119"/>
    <mergeCell ref="C119:L119"/>
    <mergeCell ref="A120:B120"/>
    <mergeCell ref="C120:L120"/>
    <mergeCell ref="B111:C111"/>
    <mergeCell ref="D111:F111"/>
    <mergeCell ref="B112:C112"/>
    <mergeCell ref="D112:F112"/>
    <mergeCell ref="B113:C113"/>
    <mergeCell ref="D113:F113"/>
    <mergeCell ref="A125:B125"/>
    <mergeCell ref="C125:D125"/>
    <mergeCell ref="F125:G125"/>
    <mergeCell ref="H125:I125"/>
    <mergeCell ref="A126:I126"/>
    <mergeCell ref="A128:L129"/>
    <mergeCell ref="L121:L122"/>
    <mergeCell ref="A123:B123"/>
    <mergeCell ref="C123:D123"/>
    <mergeCell ref="F123:G123"/>
    <mergeCell ref="H123:I123"/>
    <mergeCell ref="A124:B124"/>
    <mergeCell ref="C124:D124"/>
    <mergeCell ref="F124:G124"/>
    <mergeCell ref="H124:I124"/>
    <mergeCell ref="C121:D122"/>
    <mergeCell ref="E121:E122"/>
    <mergeCell ref="F121:G122"/>
    <mergeCell ref="H121:I122"/>
    <mergeCell ref="J121:J122"/>
    <mergeCell ref="K121:K122"/>
    <mergeCell ref="A131:C131"/>
    <mergeCell ref="D131:L131"/>
    <mergeCell ref="A132:C132"/>
    <mergeCell ref="D132:L132"/>
    <mergeCell ref="A133:C134"/>
    <mergeCell ref="D133:E134"/>
    <mergeCell ref="F133:I134"/>
    <mergeCell ref="J133:J134"/>
    <mergeCell ref="K133:K134"/>
    <mergeCell ref="L133:L134"/>
    <mergeCell ref="A137:C137"/>
    <mergeCell ref="D137:E137"/>
    <mergeCell ref="F137:I137"/>
    <mergeCell ref="A138:I138"/>
    <mergeCell ref="A140:L141"/>
    <mergeCell ref="A135:C135"/>
    <mergeCell ref="D135:E135"/>
    <mergeCell ref="F135:I135"/>
    <mergeCell ref="A136:C136"/>
    <mergeCell ref="D136:E136"/>
    <mergeCell ref="F136:I136"/>
  </mergeCells>
  <conditionalFormatting sqref="B130:C130 B118:L118 A130:A133 B40:C40 A40:A43 B16:C16 D16:L18 A16:A19 B13:L13 C31:C32 D40:IX42 C76:L76 A1:L1 C9 C7 B11 E7:H7 E8:G8 D20:E20 D19:F19 J19:L21 D32:H32 J32:IX32 J36:IX36 D49:IX54 D43:F43 D44:E44 D61:IX66 D55:F55 D56:E56 B61:C64 B49:C52 D67:F67 D68:E68 B71 J79:L81 D130:L132 J104:L104 A126 J121:L121 J126:L126 M76:IX81 A97:A98 A100 D133:F133 D134:E134 J133:L135 M129:IX135 A11:A14 J7:L9 E11:H11 J11:L12 A35:A36 B35 J137:L138 A102:A104 M11:IX21 A37:XFD39 C25:C28 D25:IX31 B25:B33 B139:L63399 M137:IX63398 M126:XFD128 A127:L129 M115:IX122 A115:A116 M84:IX85 G88:L88 A88 G92:L92 M92:IX103 L93 G90:IX91 A90:B91 D90:D91 G111:IX112 A111:B112 D111:D112 A118:A124 J123:IX124 C123:C124 E123:H124 A4:B9 A2 C4:L4 M1:IX9 E9:H9 D21:F23 J22:IX24 A21:A33 D33:IX35 A34:B34 A45:A55 D45:F47 J43:IX48 A57:A67 D57:F59 J55:IX60 J67:IX72 D69:F71 J82:IX83 A81:A83 J136:IX136 D135:F137 A135:A63399 B73:IX75 A69:A79">
    <cfRule type="cellIs" dxfId="352" priority="77" stopIfTrue="1" operator="lessThan">
      <formula>0</formula>
    </cfRule>
    <cfRule type="containsErrors" dxfId="351" priority="78" stopIfTrue="1">
      <formula>ISERROR(A1)</formula>
    </cfRule>
  </conditionalFormatting>
  <conditionalFormatting sqref="L11 J11 L102:L104 J90:J92 L90:L92 J111:J112 L111:L112 L123:L124 J9 L9 J21:J23 L21:L23 L33:L35 J33:J35 J45:J47 L45:L47 J57:J59 L57:L59 J69:J71 L69:L71 L81:L83 J135:J137 L135:L137">
    <cfRule type="containsBlanks" dxfId="350" priority="76" stopIfTrue="1">
      <formula>LEN(TRIM(J9))=0</formula>
    </cfRule>
  </conditionalFormatting>
  <conditionalFormatting sqref="C97:L97 J100:L103">
    <cfRule type="cellIs" dxfId="349" priority="74" stopIfTrue="1" operator="lessThan">
      <formula>0</formula>
    </cfRule>
    <cfRule type="containsErrors" dxfId="348" priority="75" stopIfTrue="1">
      <formula>ISERROR(C97)</formula>
    </cfRule>
  </conditionalFormatting>
  <conditionalFormatting sqref="M104:IX104">
    <cfRule type="cellIs" dxfId="347" priority="72" stopIfTrue="1" operator="lessThan">
      <formula>0</formula>
    </cfRule>
    <cfRule type="containsErrors" dxfId="346" priority="73" stopIfTrue="1">
      <formula>ISERROR(M104)</formula>
    </cfRule>
  </conditionalFormatting>
  <conditionalFormatting sqref="M105:IX105">
    <cfRule type="cellIs" dxfId="345" priority="68" stopIfTrue="1" operator="lessThan">
      <formula>0</formula>
    </cfRule>
    <cfRule type="containsErrors" dxfId="344" priority="69" stopIfTrue="1">
      <formula>ISERROR(M105)</formula>
    </cfRule>
  </conditionalFormatting>
  <conditionalFormatting sqref="J84:L85 A84:A85">
    <cfRule type="cellIs" dxfId="343" priority="70" stopIfTrue="1" operator="lessThan">
      <formula>0</formula>
    </cfRule>
    <cfRule type="containsErrors" dxfId="342" priority="71" stopIfTrue="1">
      <formula>ISERROR(A84)</formula>
    </cfRule>
  </conditionalFormatting>
  <conditionalFormatting sqref="J105:L105 A105">
    <cfRule type="cellIs" dxfId="341" priority="66" stopIfTrue="1" operator="lessThan">
      <formula>0</formula>
    </cfRule>
    <cfRule type="containsErrors" dxfId="340" priority="67" stopIfTrue="1">
      <formula>ISERROR(A105)</formula>
    </cfRule>
  </conditionalFormatting>
  <conditionalFormatting sqref="C125 E125:H125">
    <cfRule type="cellIs" dxfId="339" priority="59" stopIfTrue="1" operator="lessThan">
      <formula>0</formula>
    </cfRule>
    <cfRule type="containsErrors" dxfId="338" priority="60" stopIfTrue="1">
      <formula>ISERROR(C125)</formula>
    </cfRule>
  </conditionalFormatting>
  <conditionalFormatting sqref="C121 E121:H121 E122:G122">
    <cfRule type="cellIs" dxfId="337" priority="64" stopIfTrue="1" operator="lessThan">
      <formula>0</formula>
    </cfRule>
    <cfRule type="containsErrors" dxfId="336" priority="65" stopIfTrue="1">
      <formula>ISERROR(C121)</formula>
    </cfRule>
  </conditionalFormatting>
  <conditionalFormatting sqref="A125 K125:IX125">
    <cfRule type="cellIs" dxfId="335" priority="62" stopIfTrue="1" operator="lessThan">
      <formula>0</formula>
    </cfRule>
    <cfRule type="containsErrors" dxfId="334" priority="63" stopIfTrue="1">
      <formula>ISERROR(A125)</formula>
    </cfRule>
  </conditionalFormatting>
  <conditionalFormatting sqref="L125">
    <cfRule type="containsBlanks" dxfId="333" priority="61" stopIfTrue="1">
      <formula>LEN(TRIM(L125))=0</formula>
    </cfRule>
  </conditionalFormatting>
  <conditionalFormatting sqref="J125">
    <cfRule type="cellIs" dxfId="332" priority="57" stopIfTrue="1" operator="lessThan">
      <formula>0</formula>
    </cfRule>
    <cfRule type="containsErrors" dxfId="331" priority="58" stopIfTrue="1">
      <formula>ISERROR(J125)</formula>
    </cfRule>
  </conditionalFormatting>
  <conditionalFormatting sqref="A99">
    <cfRule type="cellIs" dxfId="330" priority="55" stopIfTrue="1" operator="lessThan">
      <formula>0</formula>
    </cfRule>
    <cfRule type="containsErrors" dxfId="329" priority="56" stopIfTrue="1">
      <formula>ISERROR(A99)</formula>
    </cfRule>
  </conditionalFormatting>
  <conditionalFormatting sqref="A94:A95 B94:L94">
    <cfRule type="cellIs" dxfId="328" priority="53" stopIfTrue="1" operator="lessThan">
      <formula>0</formula>
    </cfRule>
    <cfRule type="containsErrors" dxfId="327" priority="54" stopIfTrue="1">
      <formula>ISERROR(A94)</formula>
    </cfRule>
  </conditionalFormatting>
  <conditionalFormatting sqref="B115:L115">
    <cfRule type="cellIs" dxfId="326" priority="51" stopIfTrue="1" operator="lessThan">
      <formula>0</formula>
    </cfRule>
    <cfRule type="containsErrors" dxfId="325" priority="52" stopIfTrue="1">
      <formula>ISERROR(B115)</formula>
    </cfRule>
  </conditionalFormatting>
  <conditionalFormatting sqref="C11">
    <cfRule type="cellIs" dxfId="324" priority="49" stopIfTrue="1" operator="lessThan">
      <formula>0</formula>
    </cfRule>
    <cfRule type="containsErrors" dxfId="323" priority="50" stopIfTrue="1">
      <formula>ISERROR(C11)</formula>
    </cfRule>
  </conditionalFormatting>
  <conditionalFormatting sqref="A10:C10 J10:IX10 E10:H10">
    <cfRule type="cellIs" dxfId="322" priority="47" stopIfTrue="1" operator="lessThan">
      <formula>0</formula>
    </cfRule>
    <cfRule type="containsErrors" dxfId="321" priority="48" stopIfTrue="1">
      <formula>ISERROR(A10)</formula>
    </cfRule>
  </conditionalFormatting>
  <conditionalFormatting sqref="J10 L10">
    <cfRule type="containsBlanks" dxfId="320" priority="46" stopIfTrue="1">
      <formula>LEN(TRIM(J10))=0</formula>
    </cfRule>
  </conditionalFormatting>
  <conditionalFormatting sqref="M89:IX89">
    <cfRule type="cellIs" dxfId="319" priority="44" stopIfTrue="1" operator="lessThan">
      <formula>0</formula>
    </cfRule>
    <cfRule type="containsErrors" dxfId="318" priority="45" stopIfTrue="1">
      <formula>ISERROR(M89)</formula>
    </cfRule>
  </conditionalFormatting>
  <conditionalFormatting sqref="M86:IX86">
    <cfRule type="cellIs" dxfId="317" priority="38" stopIfTrue="1" operator="lessThan">
      <formula>0</formula>
    </cfRule>
    <cfRule type="containsErrors" dxfId="316" priority="39" stopIfTrue="1">
      <formula>ISERROR(M86)</formula>
    </cfRule>
  </conditionalFormatting>
  <conditionalFormatting sqref="G86">
    <cfRule type="cellIs" dxfId="315" priority="31" stopIfTrue="1" operator="lessThan">
      <formula>0</formula>
    </cfRule>
    <cfRule type="containsErrors" dxfId="314" priority="32" stopIfTrue="1">
      <formula>ISERROR(G86)</formula>
    </cfRule>
  </conditionalFormatting>
  <conditionalFormatting sqref="M87:IX88">
    <cfRule type="cellIs" dxfId="313" priority="42" stopIfTrue="1" operator="lessThan">
      <formula>0</formula>
    </cfRule>
    <cfRule type="containsErrors" dxfId="312" priority="43" stopIfTrue="1">
      <formula>ISERROR(M87)</formula>
    </cfRule>
  </conditionalFormatting>
  <conditionalFormatting sqref="L88">
    <cfRule type="cellIs" dxfId="311" priority="40" stopIfTrue="1" operator="lessThan">
      <formula>0</formula>
    </cfRule>
    <cfRule type="containsErrors" dxfId="310" priority="41" stopIfTrue="1">
      <formula>ISERROR(L88)</formula>
    </cfRule>
  </conditionalFormatting>
  <conditionalFormatting sqref="L88">
    <cfRule type="containsBlanks" dxfId="309" priority="28" stopIfTrue="1">
      <formula>LEN(TRIM(L88))=0</formula>
    </cfRule>
  </conditionalFormatting>
  <conditionalFormatting sqref="A86:B87 D86:D87">
    <cfRule type="cellIs" dxfId="308" priority="36" stopIfTrue="1" operator="lessThan">
      <formula>0</formula>
    </cfRule>
    <cfRule type="containsErrors" dxfId="307" priority="37" stopIfTrue="1">
      <formula>ISERROR(A86)</formula>
    </cfRule>
  </conditionalFormatting>
  <conditionalFormatting sqref="G89">
    <cfRule type="cellIs" dxfId="306" priority="34" stopIfTrue="1" operator="lessThan">
      <formula>0</formula>
    </cfRule>
    <cfRule type="containsErrors" dxfId="305" priority="35" stopIfTrue="1">
      <formula>ISERROR(G89)</formula>
    </cfRule>
  </conditionalFormatting>
  <conditionalFormatting sqref="K88">
    <cfRule type="containsBlanks" dxfId="304" priority="33" stopIfTrue="1">
      <formula>LEN(TRIM(K88))=0</formula>
    </cfRule>
  </conditionalFormatting>
  <conditionalFormatting sqref="G87">
    <cfRule type="cellIs" dxfId="303" priority="29" stopIfTrue="1" operator="lessThan">
      <formula>0</formula>
    </cfRule>
    <cfRule type="containsErrors" dxfId="302" priority="30" stopIfTrue="1">
      <formula>ISERROR(G87)</formula>
    </cfRule>
  </conditionalFormatting>
  <conditionalFormatting sqref="A93 J93:L93 A92:B92 D92">
    <cfRule type="cellIs" dxfId="301" priority="26" stopIfTrue="1" operator="lessThan">
      <formula>0</formula>
    </cfRule>
    <cfRule type="containsErrors" dxfId="300" priority="27" stopIfTrue="1">
      <formula>ISERROR(A92)</formula>
    </cfRule>
  </conditionalFormatting>
  <conditionalFormatting sqref="M106:IX106 G109:L109 A109 L113:IX114 G113:K113">
    <cfRule type="cellIs" dxfId="299" priority="24" stopIfTrue="1" operator="lessThan">
      <formula>0</formula>
    </cfRule>
    <cfRule type="containsErrors" dxfId="298" priority="25" stopIfTrue="1">
      <formula>ISERROR(A106)</formula>
    </cfRule>
  </conditionalFormatting>
  <conditionalFormatting sqref="J113 L113">
    <cfRule type="containsBlanks" dxfId="297" priority="23" stopIfTrue="1">
      <formula>LEN(TRIM(J113))=0</formula>
    </cfRule>
  </conditionalFormatting>
  <conditionalFormatting sqref="J106:L106 A106">
    <cfRule type="cellIs" dxfId="296" priority="21" stopIfTrue="1" operator="lessThan">
      <formula>0</formula>
    </cfRule>
    <cfRule type="containsErrors" dxfId="295" priority="22" stopIfTrue="1">
      <formula>ISERROR(A106)</formula>
    </cfRule>
  </conditionalFormatting>
  <conditionalFormatting sqref="M110:IX110">
    <cfRule type="cellIs" dxfId="294" priority="19" stopIfTrue="1" operator="lessThan">
      <formula>0</formula>
    </cfRule>
    <cfRule type="containsErrors" dxfId="293" priority="20" stopIfTrue="1">
      <formula>ISERROR(M110)</formula>
    </cfRule>
  </conditionalFormatting>
  <conditionalFormatting sqref="M107:IX107">
    <cfRule type="cellIs" dxfId="292" priority="13" stopIfTrue="1" operator="lessThan">
      <formula>0</formula>
    </cfRule>
    <cfRule type="containsErrors" dxfId="291" priority="14" stopIfTrue="1">
      <formula>ISERROR(M107)</formula>
    </cfRule>
  </conditionalFormatting>
  <conditionalFormatting sqref="G107">
    <cfRule type="cellIs" dxfId="290" priority="6" stopIfTrue="1" operator="lessThan">
      <formula>0</formula>
    </cfRule>
    <cfRule type="containsErrors" dxfId="289" priority="7" stopIfTrue="1">
      <formula>ISERROR(G107)</formula>
    </cfRule>
  </conditionalFormatting>
  <conditionalFormatting sqref="M108:IX109">
    <cfRule type="cellIs" dxfId="288" priority="17" stopIfTrue="1" operator="lessThan">
      <formula>0</formula>
    </cfRule>
    <cfRule type="containsErrors" dxfId="287" priority="18" stopIfTrue="1">
      <formula>ISERROR(M108)</formula>
    </cfRule>
  </conditionalFormatting>
  <conditionalFormatting sqref="L109">
    <cfRule type="cellIs" dxfId="286" priority="15" stopIfTrue="1" operator="lessThan">
      <formula>0</formula>
    </cfRule>
    <cfRule type="containsErrors" dxfId="285" priority="16" stopIfTrue="1">
      <formula>ISERROR(L109)</formula>
    </cfRule>
  </conditionalFormatting>
  <conditionalFormatting sqref="L109">
    <cfRule type="containsBlanks" dxfId="284" priority="3" stopIfTrue="1">
      <formula>LEN(TRIM(L109))=0</formula>
    </cfRule>
  </conditionalFormatting>
  <conditionalFormatting sqref="A107:B108 D107:D108">
    <cfRule type="cellIs" dxfId="283" priority="11" stopIfTrue="1" operator="lessThan">
      <formula>0</formula>
    </cfRule>
    <cfRule type="containsErrors" dxfId="282" priority="12" stopIfTrue="1">
      <formula>ISERROR(A107)</formula>
    </cfRule>
  </conditionalFormatting>
  <conditionalFormatting sqref="G110">
    <cfRule type="cellIs" dxfId="281" priority="9" stopIfTrue="1" operator="lessThan">
      <formula>0</formula>
    </cfRule>
    <cfRule type="containsErrors" dxfId="280" priority="10" stopIfTrue="1">
      <formula>ISERROR(G110)</formula>
    </cfRule>
  </conditionalFormatting>
  <conditionalFormatting sqref="K109">
    <cfRule type="containsBlanks" dxfId="279" priority="8" stopIfTrue="1">
      <formula>LEN(TRIM(K109))=0</formula>
    </cfRule>
  </conditionalFormatting>
  <conditionalFormatting sqref="G108">
    <cfRule type="cellIs" dxfId="278" priority="4" stopIfTrue="1" operator="lessThan">
      <formula>0</formula>
    </cfRule>
    <cfRule type="containsErrors" dxfId="277" priority="5" stopIfTrue="1">
      <formula>ISERROR(G108)</formula>
    </cfRule>
  </conditionalFormatting>
  <conditionalFormatting sqref="A114 J114:L114 A113:B113 D113">
    <cfRule type="cellIs" dxfId="276" priority="1" stopIfTrue="1" operator="lessThan">
      <formula>0</formula>
    </cfRule>
    <cfRule type="containsErrors" dxfId="275" priority="2" stopIfTrue="1">
      <formula>ISERROR(A113)</formula>
    </cfRule>
  </conditionalFormatting>
  <dataValidations count="5">
    <dataValidation type="list" allowBlank="1" showInputMessage="1" showErrorMessage="1" sqref="E9:E11" xr:uid="{00000000-0002-0000-0500-000000000000}">
      <formula1>"hourly, daily, weekly, yearly"</formula1>
    </dataValidation>
    <dataValidation type="decimal" allowBlank="1" showInputMessage="1" showErrorMessage="1" sqref="M4:M8" xr:uid="{00000000-0002-0000-0500-000001000000}">
      <formula1>1</formula1>
      <formula2>100</formula2>
    </dataValidation>
    <dataValidation type="list" allowBlank="1" showInputMessage="1" showErrorMessage="1" sqref="H102:I104 K2:L3 H81:I83" xr:uid="{00000000-0002-0000-0500-000002000000}">
      <formula1>DemographicsYesNoSelection</formula1>
    </dataValidation>
    <dataValidation type="decimal" operator="greaterThan" allowBlank="1" showInputMessage="1" showErrorMessage="1" sqref="F9:I11 D21:I23 F33:I35 D45:I47 J102:J104 F123:I125 D69:I71 J81:J83 C123:D125 C9:D11 D135:I137" xr:uid="{00000000-0002-0000-0500-000003000000}">
      <formula1>0</formula1>
    </dataValidation>
    <dataValidation type="decimal" operator="lessThanOrEqual" showInputMessage="1" showErrorMessage="1" errorTitle="Max Value Exceeded" error="The Non-Federal Contribution entered cannot be greater than the Total Cost for this line item." sqref="K123:K125 K57:K59 K9:K11 K21:K23 K33:K35 K102:K104 K45:K47 K69:K71 K111:K113 K90:K92 K81:K83 K135:K137" xr:uid="{00000000-0002-0000-0500-000004000000}">
      <formula1>J9</formula1>
    </dataValidation>
  </dataValidations>
  <hyperlinks>
    <hyperlink ref="A3:B3" r:id="rId1" display="(DOJ Financial Guide, Section 3.10)?" xr:uid="{00000000-0004-0000-0500-000000000000}"/>
  </hyperlinks>
  <pageMargins left="0.7" right="0.7" top="0.75" bottom="0.75" header="0.3" footer="0.3"/>
  <pageSetup scale="93" orientation="landscape" r:id="rId2"/>
  <headerFooter>
    <oddHeader>&amp;CPurpose Area #4</oddHeader>
    <oddFooter>&amp;C&amp;P</oddFooter>
  </headerFooter>
  <rowBreaks count="7" manualBreakCount="7">
    <brk id="15" max="16383" man="1"/>
    <brk id="27" max="16383" man="1"/>
    <brk id="39" max="16383" man="1"/>
    <brk id="51" max="16383" man="1"/>
    <brk id="63" max="16383" man="1"/>
    <brk id="75" max="16383" man="1"/>
    <brk id="1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3489" r:id="rId5" name="Button 1">
              <controlPr defaultSize="0" print="0" autoFill="0" autoPict="0" macro="[0]!InsertRowsTravel">
                <anchor moveWithCells="1" sizeWithCells="1">
                  <from>
                    <xdr:col>0</xdr:col>
                    <xdr:colOff>47625</xdr:colOff>
                    <xdr:row>30</xdr:row>
                    <xdr:rowOff>180975</xdr:rowOff>
                  </from>
                  <to>
                    <xdr:col>1</xdr:col>
                    <xdr:colOff>47625</xdr:colOff>
                    <xdr:row>31</xdr:row>
                    <xdr:rowOff>219075</xdr:rowOff>
                  </to>
                </anchor>
              </controlPr>
            </control>
          </mc:Choice>
        </mc:AlternateContent>
        <mc:AlternateContent xmlns:mc="http://schemas.openxmlformats.org/markup-compatibility/2006">
          <mc:Choice Requires="x14">
            <control shapeId="63490" r:id="rId6" name="Button 2">
              <controlPr defaultSize="0" print="0" autoFill="0" autoPict="0" macro="[0]!InsertRowsEquipment">
                <anchor moveWithCells="1" sizeWithCells="1">
                  <from>
                    <xdr:col>0</xdr:col>
                    <xdr:colOff>47625</xdr:colOff>
                    <xdr:row>42</xdr:row>
                    <xdr:rowOff>66675</xdr:rowOff>
                  </from>
                  <to>
                    <xdr:col>1</xdr:col>
                    <xdr:colOff>47625</xdr:colOff>
                    <xdr:row>43</xdr:row>
                    <xdr:rowOff>104775</xdr:rowOff>
                  </to>
                </anchor>
              </controlPr>
            </control>
          </mc:Choice>
        </mc:AlternateContent>
        <mc:AlternateContent xmlns:mc="http://schemas.openxmlformats.org/markup-compatibility/2006">
          <mc:Choice Requires="x14">
            <control shapeId="63491" r:id="rId7" name="Button 3">
              <controlPr defaultSize="0" print="0" autoFill="0" autoPict="0" macro="[0]!InsertRowsSupplies">
                <anchor moveWithCells="1" sizeWithCells="1">
                  <from>
                    <xdr:col>0</xdr:col>
                    <xdr:colOff>66675</xdr:colOff>
                    <xdr:row>54</xdr:row>
                    <xdr:rowOff>66675</xdr:rowOff>
                  </from>
                  <to>
                    <xdr:col>1</xdr:col>
                    <xdr:colOff>66675</xdr:colOff>
                    <xdr:row>55</xdr:row>
                    <xdr:rowOff>104775</xdr:rowOff>
                  </to>
                </anchor>
              </controlPr>
            </control>
          </mc:Choice>
        </mc:AlternateContent>
        <mc:AlternateContent xmlns:mc="http://schemas.openxmlformats.org/markup-compatibility/2006">
          <mc:Choice Requires="x14">
            <control shapeId="63492" r:id="rId8" name="Button 4">
              <controlPr defaultSize="0" print="0" autoFill="0" autoPict="0" macro="[0]!InsertRowsSubaward">
                <anchor moveWithCells="1" sizeWithCells="1">
                  <from>
                    <xdr:col>0</xdr:col>
                    <xdr:colOff>47625</xdr:colOff>
                    <xdr:row>78</xdr:row>
                    <xdr:rowOff>66675</xdr:rowOff>
                  </from>
                  <to>
                    <xdr:col>1</xdr:col>
                    <xdr:colOff>47625</xdr:colOff>
                    <xdr:row>79</xdr:row>
                    <xdr:rowOff>104775</xdr:rowOff>
                  </to>
                </anchor>
              </controlPr>
            </control>
          </mc:Choice>
        </mc:AlternateContent>
        <mc:AlternateContent xmlns:mc="http://schemas.openxmlformats.org/markup-compatibility/2006">
          <mc:Choice Requires="x14">
            <control shapeId="63493" r:id="rId9" name="Button 5">
              <controlPr defaultSize="0" print="0" autoFill="0" autoPict="0" macro="[0]!InsertRowsOther">
                <anchor moveWithCells="1" sizeWithCells="1">
                  <from>
                    <xdr:col>0</xdr:col>
                    <xdr:colOff>47625</xdr:colOff>
                    <xdr:row>120</xdr:row>
                    <xdr:rowOff>57150</xdr:rowOff>
                  </from>
                  <to>
                    <xdr:col>1</xdr:col>
                    <xdr:colOff>47625</xdr:colOff>
                    <xdr:row>120</xdr:row>
                    <xdr:rowOff>285750</xdr:rowOff>
                  </to>
                </anchor>
              </controlPr>
            </control>
          </mc:Choice>
        </mc:AlternateContent>
        <mc:AlternateContent xmlns:mc="http://schemas.openxmlformats.org/markup-compatibility/2006">
          <mc:Choice Requires="x14">
            <control shapeId="63494" r:id="rId10" name="Button 6">
              <controlPr defaultSize="0" print="0" autoFill="0" autoPict="0" macro="[0]!Module1.DeleteSelectedRow">
                <anchor moveWithCells="1" sizeWithCells="1">
                  <from>
                    <xdr:col>1</xdr:col>
                    <xdr:colOff>152400</xdr:colOff>
                    <xdr:row>30</xdr:row>
                    <xdr:rowOff>180975</xdr:rowOff>
                  </from>
                  <to>
                    <xdr:col>2</xdr:col>
                    <xdr:colOff>247650</xdr:colOff>
                    <xdr:row>31</xdr:row>
                    <xdr:rowOff>219075</xdr:rowOff>
                  </to>
                </anchor>
              </controlPr>
            </control>
          </mc:Choice>
        </mc:AlternateContent>
        <mc:AlternateContent xmlns:mc="http://schemas.openxmlformats.org/markup-compatibility/2006">
          <mc:Choice Requires="x14">
            <control shapeId="63495" r:id="rId11" name="Button 7">
              <controlPr defaultSize="0" print="0" autoFill="0" autoPict="0" macro="[0]!Module1.DeleteSelectedRow">
                <anchor moveWithCells="1" sizeWithCells="1">
                  <from>
                    <xdr:col>1</xdr:col>
                    <xdr:colOff>114300</xdr:colOff>
                    <xdr:row>42</xdr:row>
                    <xdr:rowOff>66675</xdr:rowOff>
                  </from>
                  <to>
                    <xdr:col>2</xdr:col>
                    <xdr:colOff>209550</xdr:colOff>
                    <xdr:row>43</xdr:row>
                    <xdr:rowOff>104775</xdr:rowOff>
                  </to>
                </anchor>
              </controlPr>
            </control>
          </mc:Choice>
        </mc:AlternateContent>
        <mc:AlternateContent xmlns:mc="http://schemas.openxmlformats.org/markup-compatibility/2006">
          <mc:Choice Requires="x14">
            <control shapeId="63496" r:id="rId12" name="Button 8">
              <controlPr defaultSize="0" print="0" autoFill="0" autoPict="0" macro="[0]!Module1.DeleteSelectedRow">
                <anchor moveWithCells="1" sizeWithCells="1">
                  <from>
                    <xdr:col>1</xdr:col>
                    <xdr:colOff>133350</xdr:colOff>
                    <xdr:row>54</xdr:row>
                    <xdr:rowOff>66675</xdr:rowOff>
                  </from>
                  <to>
                    <xdr:col>2</xdr:col>
                    <xdr:colOff>238125</xdr:colOff>
                    <xdr:row>55</xdr:row>
                    <xdr:rowOff>104775</xdr:rowOff>
                  </to>
                </anchor>
              </controlPr>
            </control>
          </mc:Choice>
        </mc:AlternateContent>
        <mc:AlternateContent xmlns:mc="http://schemas.openxmlformats.org/markup-compatibility/2006">
          <mc:Choice Requires="x14">
            <control shapeId="63497" r:id="rId13" name="Button 9">
              <controlPr defaultSize="0" print="0" autoFill="0" autoPict="0" macro="[0]!Module1.DeleteSelectedRow">
                <anchor moveWithCells="1" sizeWithCells="1">
                  <from>
                    <xdr:col>1</xdr:col>
                    <xdr:colOff>152400</xdr:colOff>
                    <xdr:row>78</xdr:row>
                    <xdr:rowOff>66675</xdr:rowOff>
                  </from>
                  <to>
                    <xdr:col>2</xdr:col>
                    <xdr:colOff>247650</xdr:colOff>
                    <xdr:row>79</xdr:row>
                    <xdr:rowOff>104775</xdr:rowOff>
                  </to>
                </anchor>
              </controlPr>
            </control>
          </mc:Choice>
        </mc:AlternateContent>
        <mc:AlternateContent xmlns:mc="http://schemas.openxmlformats.org/markup-compatibility/2006">
          <mc:Choice Requires="x14">
            <control shapeId="63498" r:id="rId14" name="Button 10">
              <controlPr defaultSize="0" print="0" autoFill="0" autoPict="0" macro="[0]!Module1.DeleteSelectedRow">
                <anchor moveWithCells="1" sizeWithCells="1">
                  <from>
                    <xdr:col>1</xdr:col>
                    <xdr:colOff>142875</xdr:colOff>
                    <xdr:row>120</xdr:row>
                    <xdr:rowOff>57150</xdr:rowOff>
                  </from>
                  <to>
                    <xdr:col>1</xdr:col>
                    <xdr:colOff>1514475</xdr:colOff>
                    <xdr:row>120</xdr:row>
                    <xdr:rowOff>285750</xdr:rowOff>
                  </to>
                </anchor>
              </controlPr>
            </control>
          </mc:Choice>
        </mc:AlternateContent>
        <mc:AlternateContent xmlns:mc="http://schemas.openxmlformats.org/markup-compatibility/2006">
          <mc:Choice Requires="x14">
            <control shapeId="63499" r:id="rId15" name="Button 11">
              <controlPr defaultSize="0" print="0" autoFill="0" autoPict="0" macro="[0]!InsertRowsBenefits">
                <anchor moveWithCells="1" sizeWithCells="1">
                  <from>
                    <xdr:col>0</xdr:col>
                    <xdr:colOff>47625</xdr:colOff>
                    <xdr:row>18</xdr:row>
                    <xdr:rowOff>104775</xdr:rowOff>
                  </from>
                  <to>
                    <xdr:col>1</xdr:col>
                    <xdr:colOff>47625</xdr:colOff>
                    <xdr:row>19</xdr:row>
                    <xdr:rowOff>142875</xdr:rowOff>
                  </to>
                </anchor>
              </controlPr>
            </control>
          </mc:Choice>
        </mc:AlternateContent>
        <mc:AlternateContent xmlns:mc="http://schemas.openxmlformats.org/markup-compatibility/2006">
          <mc:Choice Requires="x14">
            <control shapeId="63500" r:id="rId16" name="Button 12">
              <controlPr defaultSize="0" print="0" autoFill="0" autoPict="0" macro="[0]!Module1.DeleteSelectedRow">
                <anchor moveWithCells="1" sizeWithCells="1">
                  <from>
                    <xdr:col>1</xdr:col>
                    <xdr:colOff>123825</xdr:colOff>
                    <xdr:row>18</xdr:row>
                    <xdr:rowOff>104775</xdr:rowOff>
                  </from>
                  <to>
                    <xdr:col>2</xdr:col>
                    <xdr:colOff>219075</xdr:colOff>
                    <xdr:row>19</xdr:row>
                    <xdr:rowOff>142875</xdr:rowOff>
                  </to>
                </anchor>
              </controlPr>
            </control>
          </mc:Choice>
        </mc:AlternateContent>
        <mc:AlternateContent xmlns:mc="http://schemas.openxmlformats.org/markup-compatibility/2006">
          <mc:Choice Requires="x14">
            <control shapeId="63501" r:id="rId17" name="Button 13">
              <controlPr defaultSize="0" print="0" autoFill="0" autoPict="0" macro="[0]!InsertRowsPersonnel">
                <anchor moveWithCells="1" sizeWithCells="1">
                  <from>
                    <xdr:col>0</xdr:col>
                    <xdr:colOff>38100</xdr:colOff>
                    <xdr:row>6</xdr:row>
                    <xdr:rowOff>104775</xdr:rowOff>
                  </from>
                  <to>
                    <xdr:col>1</xdr:col>
                    <xdr:colOff>38100</xdr:colOff>
                    <xdr:row>7</xdr:row>
                    <xdr:rowOff>142875</xdr:rowOff>
                  </to>
                </anchor>
              </controlPr>
            </control>
          </mc:Choice>
        </mc:AlternateContent>
        <mc:AlternateContent xmlns:mc="http://schemas.openxmlformats.org/markup-compatibility/2006">
          <mc:Choice Requires="x14">
            <control shapeId="63502" r:id="rId18" name="Button 14">
              <controlPr defaultSize="0" print="0" autoFill="0" autoPict="0" macro="[0]!Module1.DeleteSelectedRow">
                <anchor moveWithCells="1" sizeWithCells="1">
                  <from>
                    <xdr:col>1</xdr:col>
                    <xdr:colOff>123825</xdr:colOff>
                    <xdr:row>6</xdr:row>
                    <xdr:rowOff>104775</xdr:rowOff>
                  </from>
                  <to>
                    <xdr:col>1</xdr:col>
                    <xdr:colOff>1495425</xdr:colOff>
                    <xdr:row>7</xdr:row>
                    <xdr:rowOff>142875</xdr:rowOff>
                  </to>
                </anchor>
              </controlPr>
            </control>
          </mc:Choice>
        </mc:AlternateContent>
        <mc:AlternateContent xmlns:mc="http://schemas.openxmlformats.org/markup-compatibility/2006">
          <mc:Choice Requires="x14">
            <control shapeId="63503" r:id="rId19" name="Button 15">
              <controlPr defaultSize="0" print="0" autoFill="0" autoPict="0" macro="[0]!InsertRowsIndirect">
                <anchor moveWithCells="1">
                  <from>
                    <xdr:col>0</xdr:col>
                    <xdr:colOff>38100</xdr:colOff>
                    <xdr:row>132</xdr:row>
                    <xdr:rowOff>57150</xdr:rowOff>
                  </from>
                  <to>
                    <xdr:col>1</xdr:col>
                    <xdr:colOff>38100</xdr:colOff>
                    <xdr:row>132</xdr:row>
                    <xdr:rowOff>285750</xdr:rowOff>
                  </to>
                </anchor>
              </controlPr>
            </control>
          </mc:Choice>
        </mc:AlternateContent>
        <mc:AlternateContent xmlns:mc="http://schemas.openxmlformats.org/markup-compatibility/2006">
          <mc:Choice Requires="x14">
            <control shapeId="63504" r:id="rId20" name="Button 16">
              <controlPr defaultSize="0" print="0" autoFill="0" autoPict="0" macro="[0]!Module1.DeleteSelectedRow">
                <anchor moveWithCells="1">
                  <from>
                    <xdr:col>1</xdr:col>
                    <xdr:colOff>95250</xdr:colOff>
                    <xdr:row>132</xdr:row>
                    <xdr:rowOff>57150</xdr:rowOff>
                  </from>
                  <to>
                    <xdr:col>2</xdr:col>
                    <xdr:colOff>200025</xdr:colOff>
                    <xdr:row>132</xdr:row>
                    <xdr:rowOff>285750</xdr:rowOff>
                  </to>
                </anchor>
              </controlPr>
            </control>
          </mc:Choice>
        </mc:AlternateContent>
        <mc:AlternateContent xmlns:mc="http://schemas.openxmlformats.org/markup-compatibility/2006">
          <mc:Choice Requires="x14">
            <control shapeId="63505" r:id="rId21" name="Button 17">
              <controlPr defaultSize="0" print="0" autoFill="0" autoPict="0" macro="[0]!InsertRowsNarrative">
                <anchor moveWithCells="1">
                  <from>
                    <xdr:col>9</xdr:col>
                    <xdr:colOff>209550</xdr:colOff>
                    <xdr:row>12</xdr:row>
                    <xdr:rowOff>19050</xdr:rowOff>
                  </from>
                  <to>
                    <xdr:col>11</xdr:col>
                    <xdr:colOff>704850</xdr:colOff>
                    <xdr:row>12</xdr:row>
                    <xdr:rowOff>257175</xdr:rowOff>
                  </to>
                </anchor>
              </controlPr>
            </control>
          </mc:Choice>
        </mc:AlternateContent>
        <mc:AlternateContent xmlns:mc="http://schemas.openxmlformats.org/markup-compatibility/2006">
          <mc:Choice Requires="x14">
            <control shapeId="63506" r:id="rId22" name="Button 18">
              <controlPr defaultSize="0" print="0" autoFill="0" autoPict="0" macro="[0]!InsertRowsNarrative">
                <anchor moveWithCells="1" sizeWithCells="1">
                  <from>
                    <xdr:col>9</xdr:col>
                    <xdr:colOff>200025</xdr:colOff>
                    <xdr:row>24</xdr:row>
                    <xdr:rowOff>19050</xdr:rowOff>
                  </from>
                  <to>
                    <xdr:col>12</xdr:col>
                    <xdr:colOff>0</xdr:colOff>
                    <xdr:row>24</xdr:row>
                    <xdr:rowOff>257175</xdr:rowOff>
                  </to>
                </anchor>
              </controlPr>
            </control>
          </mc:Choice>
        </mc:AlternateContent>
        <mc:AlternateContent xmlns:mc="http://schemas.openxmlformats.org/markup-compatibility/2006">
          <mc:Choice Requires="x14">
            <control shapeId="63507" r:id="rId23" name="Button 19">
              <controlPr defaultSize="0" print="0" autoFill="0" autoPict="0" macro="[0]!InsertRowsNarrative">
                <anchor moveWithCells="1" sizeWithCells="1">
                  <from>
                    <xdr:col>9</xdr:col>
                    <xdr:colOff>180975</xdr:colOff>
                    <xdr:row>36</xdr:row>
                    <xdr:rowOff>19050</xdr:rowOff>
                  </from>
                  <to>
                    <xdr:col>12</xdr:col>
                    <xdr:colOff>0</xdr:colOff>
                    <xdr:row>36</xdr:row>
                    <xdr:rowOff>257175</xdr:rowOff>
                  </to>
                </anchor>
              </controlPr>
            </control>
          </mc:Choice>
        </mc:AlternateContent>
        <mc:AlternateContent xmlns:mc="http://schemas.openxmlformats.org/markup-compatibility/2006">
          <mc:Choice Requires="x14">
            <control shapeId="63508" r:id="rId24" name="Button 20">
              <controlPr defaultSize="0" print="0" autoFill="0" autoPict="0" macro="[0]!InsertRowsNarrative">
                <anchor moveWithCells="1" sizeWithCells="1">
                  <from>
                    <xdr:col>9</xdr:col>
                    <xdr:colOff>209550</xdr:colOff>
                    <xdr:row>48</xdr:row>
                    <xdr:rowOff>19050</xdr:rowOff>
                  </from>
                  <to>
                    <xdr:col>12</xdr:col>
                    <xdr:colOff>0</xdr:colOff>
                    <xdr:row>48</xdr:row>
                    <xdr:rowOff>257175</xdr:rowOff>
                  </to>
                </anchor>
              </controlPr>
            </control>
          </mc:Choice>
        </mc:AlternateContent>
        <mc:AlternateContent xmlns:mc="http://schemas.openxmlformats.org/markup-compatibility/2006">
          <mc:Choice Requires="x14">
            <control shapeId="63509" r:id="rId25" name="Button 21">
              <controlPr defaultSize="0" print="0" autoFill="0" autoPict="0" macro="[0]!InsertRowsNarrative">
                <anchor moveWithCells="1" sizeWithCells="1">
                  <from>
                    <xdr:col>9</xdr:col>
                    <xdr:colOff>209550</xdr:colOff>
                    <xdr:row>60</xdr:row>
                    <xdr:rowOff>19050</xdr:rowOff>
                  </from>
                  <to>
                    <xdr:col>12</xdr:col>
                    <xdr:colOff>0</xdr:colOff>
                    <xdr:row>60</xdr:row>
                    <xdr:rowOff>257175</xdr:rowOff>
                  </to>
                </anchor>
              </controlPr>
            </control>
          </mc:Choice>
        </mc:AlternateContent>
        <mc:AlternateContent xmlns:mc="http://schemas.openxmlformats.org/markup-compatibility/2006">
          <mc:Choice Requires="x14">
            <control shapeId="63510" r:id="rId26" name="Button 22">
              <controlPr defaultSize="0" print="0" autoFill="0" autoPict="0" macro="[0]!InsertRowsNarrative">
                <anchor moveWithCells="1" sizeWithCells="1">
                  <from>
                    <xdr:col>9</xdr:col>
                    <xdr:colOff>209550</xdr:colOff>
                    <xdr:row>126</xdr:row>
                    <xdr:rowOff>38100</xdr:rowOff>
                  </from>
                  <to>
                    <xdr:col>11</xdr:col>
                    <xdr:colOff>228600</xdr:colOff>
                    <xdr:row>126</xdr:row>
                    <xdr:rowOff>266700</xdr:rowOff>
                  </to>
                </anchor>
              </controlPr>
            </control>
          </mc:Choice>
        </mc:AlternateContent>
        <mc:AlternateContent xmlns:mc="http://schemas.openxmlformats.org/markup-compatibility/2006">
          <mc:Choice Requires="x14">
            <control shapeId="63511" r:id="rId27" name="Button 23">
              <controlPr defaultSize="0" print="0" autoFill="0" autoPict="0" macro="[0]!InsertRowsNarrative">
                <anchor moveWithCells="1" sizeWithCells="1">
                  <from>
                    <xdr:col>9</xdr:col>
                    <xdr:colOff>209550</xdr:colOff>
                    <xdr:row>138</xdr:row>
                    <xdr:rowOff>19050</xdr:rowOff>
                  </from>
                  <to>
                    <xdr:col>12</xdr:col>
                    <xdr:colOff>0</xdr:colOff>
                    <xdr:row>138</xdr:row>
                    <xdr:rowOff>257175</xdr:rowOff>
                  </to>
                </anchor>
              </controlPr>
            </control>
          </mc:Choice>
        </mc:AlternateContent>
        <mc:AlternateContent xmlns:mc="http://schemas.openxmlformats.org/markup-compatibility/2006">
          <mc:Choice Requires="x14">
            <control shapeId="63512" r:id="rId28" name="Button 24">
              <controlPr defaultSize="0" print="0" autoFill="0" autoPict="0" macro="[0]!InsertRowsConstruction">
                <anchor moveWithCells="1" sizeWithCells="1">
                  <from>
                    <xdr:col>0</xdr:col>
                    <xdr:colOff>28575</xdr:colOff>
                    <xdr:row>66</xdr:row>
                    <xdr:rowOff>66675</xdr:rowOff>
                  </from>
                  <to>
                    <xdr:col>1</xdr:col>
                    <xdr:colOff>28575</xdr:colOff>
                    <xdr:row>67</xdr:row>
                    <xdr:rowOff>104775</xdr:rowOff>
                  </to>
                </anchor>
              </controlPr>
            </control>
          </mc:Choice>
        </mc:AlternateContent>
        <mc:AlternateContent xmlns:mc="http://schemas.openxmlformats.org/markup-compatibility/2006">
          <mc:Choice Requires="x14">
            <control shapeId="63513" r:id="rId29" name="Button 25">
              <controlPr defaultSize="0" print="0" autoFill="0" autoPict="0" macro="[0]!Module1.DeleteSelectedRow">
                <anchor moveWithCells="1" sizeWithCells="1">
                  <from>
                    <xdr:col>1</xdr:col>
                    <xdr:colOff>133350</xdr:colOff>
                    <xdr:row>66</xdr:row>
                    <xdr:rowOff>66675</xdr:rowOff>
                  </from>
                  <to>
                    <xdr:col>2</xdr:col>
                    <xdr:colOff>238125</xdr:colOff>
                    <xdr:row>67</xdr:row>
                    <xdr:rowOff>104775</xdr:rowOff>
                  </to>
                </anchor>
              </controlPr>
            </control>
          </mc:Choice>
        </mc:AlternateContent>
        <mc:AlternateContent xmlns:mc="http://schemas.openxmlformats.org/markup-compatibility/2006">
          <mc:Choice Requires="x14">
            <control shapeId="63514" r:id="rId30" name="Button 26">
              <controlPr defaultSize="0" print="0" autoFill="0" autoPict="0" macro="[0]!InsertRowsNarrative">
                <anchor moveWithCells="1" sizeWithCells="1">
                  <from>
                    <xdr:col>9</xdr:col>
                    <xdr:colOff>190500</xdr:colOff>
                    <xdr:row>72</xdr:row>
                    <xdr:rowOff>19050</xdr:rowOff>
                  </from>
                  <to>
                    <xdr:col>11</xdr:col>
                    <xdr:colOff>733425</xdr:colOff>
                    <xdr:row>72</xdr:row>
                    <xdr:rowOff>257175</xdr:rowOff>
                  </to>
                </anchor>
              </controlPr>
            </control>
          </mc:Choice>
        </mc:AlternateContent>
        <mc:AlternateContent xmlns:mc="http://schemas.openxmlformats.org/markup-compatibility/2006">
          <mc:Choice Requires="x14">
            <control shapeId="63515" r:id="rId31" name="Button 27">
              <controlPr defaultSize="0" print="0" autoFill="0" autoPict="0" macro="[0]!InsertRowsContract">
                <anchor moveWithCells="1" sizeWithCells="1">
                  <from>
                    <xdr:col>0</xdr:col>
                    <xdr:colOff>47625</xdr:colOff>
                    <xdr:row>99</xdr:row>
                    <xdr:rowOff>57150</xdr:rowOff>
                  </from>
                  <to>
                    <xdr:col>1</xdr:col>
                    <xdr:colOff>47625</xdr:colOff>
                    <xdr:row>99</xdr:row>
                    <xdr:rowOff>285750</xdr:rowOff>
                  </to>
                </anchor>
              </controlPr>
            </control>
          </mc:Choice>
        </mc:AlternateContent>
        <mc:AlternateContent xmlns:mc="http://schemas.openxmlformats.org/markup-compatibility/2006">
          <mc:Choice Requires="x14">
            <control shapeId="63516" r:id="rId32" name="Button 28">
              <controlPr defaultSize="0" print="0" autoFill="0" autoPict="0" macro="[0]!Module1.DeleteSelectedRow">
                <anchor moveWithCells="1" sizeWithCells="1">
                  <from>
                    <xdr:col>1</xdr:col>
                    <xdr:colOff>152400</xdr:colOff>
                    <xdr:row>99</xdr:row>
                    <xdr:rowOff>57150</xdr:rowOff>
                  </from>
                  <to>
                    <xdr:col>2</xdr:col>
                    <xdr:colOff>247650</xdr:colOff>
                    <xdr:row>99</xdr:row>
                    <xdr:rowOff>285750</xdr:rowOff>
                  </to>
                </anchor>
              </controlPr>
            </control>
          </mc:Choice>
        </mc:AlternateContent>
        <mc:AlternateContent xmlns:mc="http://schemas.openxmlformats.org/markup-compatibility/2006">
          <mc:Choice Requires="x14">
            <control shapeId="63517" r:id="rId33" name="Button 29">
              <controlPr defaultSize="0" print="0" autoFill="0" autoPict="0" macro="[0]!InsertRowsNarrative">
                <anchor moveWithCells="1">
                  <from>
                    <xdr:col>9</xdr:col>
                    <xdr:colOff>209550</xdr:colOff>
                    <xdr:row>93</xdr:row>
                    <xdr:rowOff>19050</xdr:rowOff>
                  </from>
                  <to>
                    <xdr:col>11</xdr:col>
                    <xdr:colOff>704850</xdr:colOff>
                    <xdr:row>93</xdr:row>
                    <xdr:rowOff>257175</xdr:rowOff>
                  </to>
                </anchor>
              </controlPr>
            </control>
          </mc:Choice>
        </mc:AlternateContent>
        <mc:AlternateContent xmlns:mc="http://schemas.openxmlformats.org/markup-compatibility/2006">
          <mc:Choice Requires="x14">
            <control shapeId="63518" r:id="rId34" name="Button 30">
              <controlPr defaultSize="0" print="0" autoFill="0" autoPict="0" macro="[0]!InsertRowsNarrative">
                <anchor moveWithCells="1">
                  <from>
                    <xdr:col>9</xdr:col>
                    <xdr:colOff>209550</xdr:colOff>
                    <xdr:row>114</xdr:row>
                    <xdr:rowOff>19050</xdr:rowOff>
                  </from>
                  <to>
                    <xdr:col>11</xdr:col>
                    <xdr:colOff>704850</xdr:colOff>
                    <xdr:row>114</xdr:row>
                    <xdr:rowOff>257175</xdr:rowOff>
                  </to>
                </anchor>
              </controlPr>
            </control>
          </mc:Choice>
        </mc:AlternateContent>
        <mc:AlternateContent xmlns:mc="http://schemas.openxmlformats.org/markup-compatibility/2006">
          <mc:Choice Requires="x14">
            <control shapeId="63519" r:id="rId35" name="Button 31">
              <controlPr defaultSize="0" print="0" autoFill="0" autoPict="0" macro="[0]!InsertRowsTravelConsultant">
                <anchor moveWithCells="1" sizeWithCells="1">
                  <from>
                    <xdr:col>0</xdr:col>
                    <xdr:colOff>57150</xdr:colOff>
                    <xdr:row>88</xdr:row>
                    <xdr:rowOff>57150</xdr:rowOff>
                  </from>
                  <to>
                    <xdr:col>1</xdr:col>
                    <xdr:colOff>95250</xdr:colOff>
                    <xdr:row>88</xdr:row>
                    <xdr:rowOff>295275</xdr:rowOff>
                  </to>
                </anchor>
              </controlPr>
            </control>
          </mc:Choice>
        </mc:AlternateContent>
        <mc:AlternateContent xmlns:mc="http://schemas.openxmlformats.org/markup-compatibility/2006">
          <mc:Choice Requires="x14">
            <control shapeId="63520" r:id="rId36" name="Button 32">
              <controlPr defaultSize="0" print="0" autoFill="0" autoPict="0" macro="[0]!Module1.DeleteSelectedRow">
                <anchor moveWithCells="1" sizeWithCells="1">
                  <from>
                    <xdr:col>1</xdr:col>
                    <xdr:colOff>161925</xdr:colOff>
                    <xdr:row>88</xdr:row>
                    <xdr:rowOff>57150</xdr:rowOff>
                  </from>
                  <to>
                    <xdr:col>2</xdr:col>
                    <xdr:colOff>266700</xdr:colOff>
                    <xdr:row>88</xdr:row>
                    <xdr:rowOff>285750</xdr:rowOff>
                  </to>
                </anchor>
              </controlPr>
            </control>
          </mc:Choice>
        </mc:AlternateContent>
        <mc:AlternateContent xmlns:mc="http://schemas.openxmlformats.org/markup-compatibility/2006">
          <mc:Choice Requires="x14">
            <control shapeId="63521" r:id="rId37" name="Button 33">
              <controlPr defaultSize="0" print="0" autoFill="0" autoPict="0" macro="[0]!Module1.DeleteSelectedRow">
                <anchor moveWithCells="1" sizeWithCells="1">
                  <from>
                    <xdr:col>1</xdr:col>
                    <xdr:colOff>161925</xdr:colOff>
                    <xdr:row>109</xdr:row>
                    <xdr:rowOff>47625</xdr:rowOff>
                  </from>
                  <to>
                    <xdr:col>2</xdr:col>
                    <xdr:colOff>276225</xdr:colOff>
                    <xdr:row>109</xdr:row>
                    <xdr:rowOff>266700</xdr:rowOff>
                  </to>
                </anchor>
              </controlPr>
            </control>
          </mc:Choice>
        </mc:AlternateContent>
        <mc:AlternateContent xmlns:mc="http://schemas.openxmlformats.org/markup-compatibility/2006">
          <mc:Choice Requires="x14">
            <control shapeId="63522" r:id="rId38" name="Button 34">
              <controlPr defaultSize="0" print="0" autoFill="0" autoPict="0" macro="[0]!InsertRowsTravelConsultant1">
                <anchor moveWithCells="1" sizeWithCells="1">
                  <from>
                    <xdr:col>0</xdr:col>
                    <xdr:colOff>57150</xdr:colOff>
                    <xdr:row>109</xdr:row>
                    <xdr:rowOff>38100</xdr:rowOff>
                  </from>
                  <to>
                    <xdr:col>1</xdr:col>
                    <xdr:colOff>95250</xdr:colOff>
                    <xdr:row>109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5000000}">
          <x14:formula1>
            <xm:f>'Reference Data'!$A$33:$A$38</xm:f>
          </x14:formula1>
          <xm:sqref>D111:F113 D90:F92 D33:D35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M141"/>
  <sheetViews>
    <sheetView showGridLines="0" zoomScale="80" zoomScaleNormal="80" workbookViewId="0">
      <selection activeCell="K2" sqref="K2:L3"/>
    </sheetView>
  </sheetViews>
  <sheetFormatPr defaultColWidth="9.140625" defaultRowHeight="15" x14ac:dyDescent="0.25"/>
  <cols>
    <col min="1" max="1" width="24" style="3" customWidth="1"/>
    <col min="2" max="2" width="22.5703125" style="3" customWidth="1"/>
    <col min="3" max="3" width="9.42578125" style="3" customWidth="1"/>
    <col min="4" max="4" width="14.140625" style="3" customWidth="1"/>
    <col min="5" max="5" width="9.7109375" style="3" customWidth="1"/>
    <col min="6" max="6" width="9" style="3" customWidth="1"/>
    <col min="7" max="7" width="8.28515625" style="3" customWidth="1"/>
    <col min="8" max="8" width="8.5703125" style="3" customWidth="1"/>
    <col min="9" max="9" width="7.7109375" style="3" customWidth="1"/>
    <col min="10" max="10" width="11.42578125" style="3" customWidth="1"/>
    <col min="11" max="11" width="12.28515625" style="3" customWidth="1"/>
    <col min="12" max="12" width="11.28515625" style="3" customWidth="1"/>
    <col min="13" max="16384" width="9.140625" style="3"/>
  </cols>
  <sheetData>
    <row r="1" spans="1:13" ht="69.75" customHeight="1" x14ac:dyDescent="0.5">
      <c r="A1" s="364" t="str">
        <f>'Budget Sheet Instructions'!A21</f>
        <v>Budget Detail - Year 5</v>
      </c>
      <c r="B1" s="365"/>
      <c r="C1" s="365"/>
      <c r="D1" s="365"/>
      <c r="E1" s="365"/>
      <c r="F1" s="365"/>
      <c r="G1" s="5"/>
      <c r="H1" s="366"/>
      <c r="I1" s="366"/>
      <c r="J1" s="366"/>
      <c r="K1" s="366"/>
      <c r="L1" s="367"/>
    </row>
    <row r="2" spans="1:13" ht="15" customHeight="1" x14ac:dyDescent="0.25">
      <c r="A2" s="306" t="s">
        <v>300</v>
      </c>
      <c r="B2" s="307"/>
      <c r="C2" s="307"/>
      <c r="D2" s="307"/>
      <c r="E2" s="307"/>
      <c r="F2" s="307"/>
      <c r="G2" s="307"/>
      <c r="H2" s="307"/>
      <c r="I2" s="307"/>
      <c r="J2" s="308"/>
      <c r="K2" s="418"/>
      <c r="L2" s="419"/>
    </row>
    <row r="3" spans="1:13" ht="15" customHeight="1" x14ac:dyDescent="0.25">
      <c r="A3" s="309" t="s">
        <v>299</v>
      </c>
      <c r="B3" s="310"/>
      <c r="C3" s="145"/>
      <c r="D3" s="145"/>
      <c r="E3" s="145"/>
      <c r="F3" s="145"/>
      <c r="G3" s="145"/>
      <c r="H3" s="145"/>
      <c r="I3" s="145"/>
      <c r="J3" s="146"/>
      <c r="K3" s="420"/>
      <c r="L3" s="421"/>
    </row>
    <row r="4" spans="1:13" x14ac:dyDescent="0.25">
      <c r="A4" s="118" t="s">
        <v>27</v>
      </c>
      <c r="B4" s="119"/>
      <c r="C4" s="119"/>
      <c r="D4" s="119"/>
      <c r="E4" s="119"/>
      <c r="F4" s="119"/>
      <c r="G4" s="119"/>
      <c r="H4" s="119"/>
      <c r="I4" s="119"/>
      <c r="J4" s="119"/>
      <c r="K4" s="119"/>
      <c r="L4" s="93"/>
      <c r="M4" s="6"/>
    </row>
    <row r="5" spans="1:13" x14ac:dyDescent="0.25">
      <c r="A5" s="117" t="s">
        <v>42</v>
      </c>
      <c r="B5" s="116" t="s">
        <v>174</v>
      </c>
      <c r="C5" s="327" t="s">
        <v>2</v>
      </c>
      <c r="D5" s="328"/>
      <c r="E5" s="328"/>
      <c r="F5" s="328"/>
      <c r="G5" s="328"/>
      <c r="H5" s="328"/>
      <c r="I5" s="328"/>
      <c r="J5" s="328"/>
      <c r="K5" s="328"/>
      <c r="L5" s="329"/>
      <c r="M5" s="6"/>
    </row>
    <row r="6" spans="1:13" ht="28.5" customHeight="1" x14ac:dyDescent="0.25">
      <c r="A6" s="110" t="s">
        <v>173</v>
      </c>
      <c r="B6" s="110" t="s">
        <v>175</v>
      </c>
      <c r="C6" s="274" t="s">
        <v>48</v>
      </c>
      <c r="D6" s="275"/>
      <c r="E6" s="275"/>
      <c r="F6" s="275"/>
      <c r="G6" s="275"/>
      <c r="H6" s="275"/>
      <c r="I6" s="275"/>
      <c r="J6" s="275"/>
      <c r="K6" s="275"/>
      <c r="L6" s="276"/>
      <c r="M6" s="6"/>
    </row>
    <row r="7" spans="1:13" ht="15" customHeight="1" x14ac:dyDescent="0.25">
      <c r="A7" s="368"/>
      <c r="B7" s="368"/>
      <c r="C7" s="369" t="s">
        <v>18</v>
      </c>
      <c r="D7" s="370"/>
      <c r="E7" s="348" t="s">
        <v>46</v>
      </c>
      <c r="F7" s="299" t="s">
        <v>50</v>
      </c>
      <c r="G7" s="300"/>
      <c r="H7" s="299" t="s">
        <v>176</v>
      </c>
      <c r="I7" s="301"/>
      <c r="J7" s="333" t="s">
        <v>49</v>
      </c>
      <c r="K7" s="305" t="s">
        <v>47</v>
      </c>
      <c r="L7" s="333" t="s">
        <v>39</v>
      </c>
      <c r="M7" s="6"/>
    </row>
    <row r="8" spans="1:13" ht="21.75" customHeight="1" x14ac:dyDescent="0.25">
      <c r="A8" s="368"/>
      <c r="B8" s="368"/>
      <c r="C8" s="371"/>
      <c r="D8" s="372"/>
      <c r="E8" s="348"/>
      <c r="F8" s="302"/>
      <c r="G8" s="303"/>
      <c r="H8" s="302"/>
      <c r="I8" s="304"/>
      <c r="J8" s="333"/>
      <c r="K8" s="305"/>
      <c r="L8" s="333"/>
      <c r="M8" s="6"/>
    </row>
    <row r="9" spans="1:13" ht="30" hidden="1" customHeight="1" x14ac:dyDescent="0.25">
      <c r="A9" s="81"/>
      <c r="B9" s="81"/>
      <c r="C9" s="353"/>
      <c r="D9" s="354"/>
      <c r="E9" s="28"/>
      <c r="F9" s="355"/>
      <c r="G9" s="356"/>
      <c r="H9" s="351"/>
      <c r="I9" s="352"/>
      <c r="J9" s="18">
        <f>CEILING(C9*F9*H9,1)</f>
        <v>0</v>
      </c>
      <c r="K9" s="27"/>
      <c r="L9" s="18">
        <f>IF(J9-K9&lt;0,0,J9-K9)</f>
        <v>0</v>
      </c>
      <c r="M9" s="8"/>
    </row>
    <row r="10" spans="1:13" ht="30" customHeight="1" x14ac:dyDescent="0.25">
      <c r="A10" s="81"/>
      <c r="B10" s="81"/>
      <c r="C10" s="353"/>
      <c r="D10" s="354"/>
      <c r="E10" s="28"/>
      <c r="F10" s="355"/>
      <c r="G10" s="356"/>
      <c r="H10" s="351"/>
      <c r="I10" s="352"/>
      <c r="J10" s="18">
        <f>CEILING(C10*F10*H10,1)</f>
        <v>0</v>
      </c>
      <c r="K10" s="27"/>
      <c r="L10" s="18">
        <f>IF(J10-K10&lt;0,0,J10-K10)</f>
        <v>0</v>
      </c>
      <c r="M10" s="8"/>
    </row>
    <row r="11" spans="1:13" ht="30" hidden="1" customHeight="1" x14ac:dyDescent="0.25">
      <c r="A11" s="81"/>
      <c r="B11" s="81"/>
      <c r="C11" s="353"/>
      <c r="D11" s="354"/>
      <c r="E11" s="28"/>
      <c r="F11" s="355"/>
      <c r="G11" s="356"/>
      <c r="H11" s="351"/>
      <c r="I11" s="352"/>
      <c r="J11" s="18">
        <f>CEILING(C11*F11*H11,1)</f>
        <v>0</v>
      </c>
      <c r="K11" s="30"/>
      <c r="L11" s="18">
        <f>IF(J11-K11&lt;0,0,J11-K11)</f>
        <v>0</v>
      </c>
      <c r="M11" s="8"/>
    </row>
    <row r="12" spans="1:13" s="126" customFormat="1" ht="14.45" customHeight="1" x14ac:dyDescent="0.25">
      <c r="A12" s="280" t="s">
        <v>41</v>
      </c>
      <c r="B12" s="281"/>
      <c r="C12" s="281"/>
      <c r="D12" s="281"/>
      <c r="E12" s="281"/>
      <c r="F12" s="281"/>
      <c r="G12" s="281"/>
      <c r="H12" s="281"/>
      <c r="I12" s="282"/>
      <c r="J12" s="125">
        <f>SUM(J9:J11)</f>
        <v>0</v>
      </c>
      <c r="K12" s="125">
        <f>SUM(K9:K11)</f>
        <v>0</v>
      </c>
      <c r="L12" s="125">
        <f>SUM(L9:L11)</f>
        <v>0</v>
      </c>
    </row>
    <row r="13" spans="1:13" ht="22.5" customHeight="1" x14ac:dyDescent="0.25">
      <c r="A13" s="23" t="s">
        <v>17</v>
      </c>
      <c r="B13" s="112"/>
      <c r="C13" s="113"/>
      <c r="D13" s="113"/>
      <c r="E13" s="113"/>
      <c r="F13" s="113"/>
      <c r="G13" s="113"/>
      <c r="H13" s="113"/>
      <c r="I13" s="113"/>
      <c r="J13" s="21"/>
      <c r="K13" s="21"/>
      <c r="L13" s="22"/>
    </row>
    <row r="14" spans="1:13" ht="200.1" customHeight="1" x14ac:dyDescent="0.25">
      <c r="A14" s="212"/>
      <c r="B14" s="213"/>
      <c r="C14" s="213"/>
      <c r="D14" s="213"/>
      <c r="E14" s="213"/>
      <c r="F14" s="213"/>
      <c r="G14" s="213"/>
      <c r="H14" s="213"/>
      <c r="I14" s="213"/>
      <c r="J14" s="213"/>
      <c r="K14" s="213"/>
      <c r="L14" s="214"/>
    </row>
    <row r="15" spans="1:13" ht="16.5" hidden="1" customHeight="1" x14ac:dyDescent="0.25">
      <c r="A15" s="218"/>
      <c r="B15" s="219"/>
      <c r="C15" s="219"/>
      <c r="D15" s="219"/>
      <c r="E15" s="219"/>
      <c r="F15" s="219"/>
      <c r="G15" s="219"/>
      <c r="H15" s="219"/>
      <c r="I15" s="219"/>
      <c r="J15" s="219"/>
      <c r="K15" s="219"/>
      <c r="L15" s="220"/>
    </row>
    <row r="16" spans="1:13" x14ac:dyDescent="0.25">
      <c r="A16" s="118" t="s">
        <v>28</v>
      </c>
      <c r="B16" s="119"/>
      <c r="C16" s="119"/>
      <c r="D16" s="119"/>
      <c r="E16" s="119"/>
      <c r="F16" s="119"/>
      <c r="G16" s="119"/>
      <c r="H16" s="119"/>
      <c r="I16" s="119"/>
      <c r="J16" s="119"/>
      <c r="K16" s="119"/>
      <c r="L16" s="93"/>
    </row>
    <row r="17" spans="1:12" x14ac:dyDescent="0.25">
      <c r="A17" s="327" t="s">
        <v>42</v>
      </c>
      <c r="B17" s="328"/>
      <c r="C17" s="329"/>
      <c r="D17" s="362" t="s">
        <v>2</v>
      </c>
      <c r="E17" s="362"/>
      <c r="F17" s="362"/>
      <c r="G17" s="362"/>
      <c r="H17" s="362"/>
      <c r="I17" s="362"/>
      <c r="J17" s="362"/>
      <c r="K17" s="362"/>
      <c r="L17" s="362"/>
    </row>
    <row r="18" spans="1:12" ht="28.5" customHeight="1" x14ac:dyDescent="0.25">
      <c r="A18" s="274" t="s">
        <v>238</v>
      </c>
      <c r="B18" s="275"/>
      <c r="C18" s="276"/>
      <c r="D18" s="363" t="s">
        <v>54</v>
      </c>
      <c r="E18" s="363"/>
      <c r="F18" s="363"/>
      <c r="G18" s="363"/>
      <c r="H18" s="363"/>
      <c r="I18" s="363"/>
      <c r="J18" s="363"/>
      <c r="K18" s="363"/>
      <c r="L18" s="363"/>
    </row>
    <row r="19" spans="1:12" ht="15" customHeight="1" x14ac:dyDescent="0.25">
      <c r="A19" s="319"/>
      <c r="B19" s="320"/>
      <c r="C19" s="349"/>
      <c r="D19" s="348" t="s">
        <v>57</v>
      </c>
      <c r="E19" s="348"/>
      <c r="F19" s="299" t="s">
        <v>46</v>
      </c>
      <c r="G19" s="300"/>
      <c r="H19" s="300"/>
      <c r="I19" s="301"/>
      <c r="J19" s="333" t="s">
        <v>49</v>
      </c>
      <c r="K19" s="305" t="s">
        <v>47</v>
      </c>
      <c r="L19" s="333" t="s">
        <v>39</v>
      </c>
    </row>
    <row r="20" spans="1:12" ht="20.25" customHeight="1" x14ac:dyDescent="0.25">
      <c r="A20" s="321"/>
      <c r="B20" s="322"/>
      <c r="C20" s="350"/>
      <c r="D20" s="348"/>
      <c r="E20" s="348"/>
      <c r="F20" s="302"/>
      <c r="G20" s="303"/>
      <c r="H20" s="303"/>
      <c r="I20" s="304"/>
      <c r="J20" s="333"/>
      <c r="K20" s="305"/>
      <c r="L20" s="333"/>
    </row>
    <row r="21" spans="1:12" ht="30" hidden="1" customHeight="1" x14ac:dyDescent="0.25">
      <c r="A21" s="345"/>
      <c r="B21" s="346"/>
      <c r="C21" s="347"/>
      <c r="D21" s="335"/>
      <c r="E21" s="337"/>
      <c r="F21" s="359"/>
      <c r="G21" s="360"/>
      <c r="H21" s="360"/>
      <c r="I21" s="361"/>
      <c r="J21" s="18">
        <f>CEILING(D21*F21,1)</f>
        <v>0</v>
      </c>
      <c r="K21" s="27"/>
      <c r="L21" s="18">
        <f>IF(J21-K21&lt;0,0,J21-K21)</f>
        <v>0</v>
      </c>
    </row>
    <row r="22" spans="1:12" ht="30" customHeight="1" x14ac:dyDescent="0.25">
      <c r="A22" s="345"/>
      <c r="B22" s="346"/>
      <c r="C22" s="347"/>
      <c r="D22" s="335"/>
      <c r="E22" s="337"/>
      <c r="F22" s="359"/>
      <c r="G22" s="360"/>
      <c r="H22" s="360"/>
      <c r="I22" s="361"/>
      <c r="J22" s="18">
        <f>CEILING(D22*F22,1)</f>
        <v>0</v>
      </c>
      <c r="K22" s="27"/>
      <c r="L22" s="18">
        <f>IF(J22-K22&lt;0,0,J22-K22)</f>
        <v>0</v>
      </c>
    </row>
    <row r="23" spans="1:12" ht="30" hidden="1" customHeight="1" x14ac:dyDescent="0.25">
      <c r="A23" s="341"/>
      <c r="B23" s="342"/>
      <c r="C23" s="343"/>
      <c r="D23" s="335"/>
      <c r="E23" s="337"/>
      <c r="F23" s="377"/>
      <c r="G23" s="378"/>
      <c r="H23" s="378"/>
      <c r="I23" s="379"/>
      <c r="J23" s="18">
        <f>CEILING(D23*F23,1)</f>
        <v>0</v>
      </c>
      <c r="K23" s="30"/>
      <c r="L23" s="18">
        <f>IF(J23-K23&lt;0,0,J23-K23)</f>
        <v>0</v>
      </c>
    </row>
    <row r="24" spans="1:12" s="126" customFormat="1" ht="14.45" customHeight="1" x14ac:dyDescent="0.25">
      <c r="A24" s="280" t="s">
        <v>41</v>
      </c>
      <c r="B24" s="281"/>
      <c r="C24" s="281"/>
      <c r="D24" s="281"/>
      <c r="E24" s="281"/>
      <c r="F24" s="281"/>
      <c r="G24" s="281"/>
      <c r="H24" s="281"/>
      <c r="I24" s="282"/>
      <c r="J24" s="125">
        <f>SUM(J21:J23)</f>
        <v>0</v>
      </c>
      <c r="K24" s="125">
        <f>SUM(K21:K23)</f>
        <v>0</v>
      </c>
      <c r="L24" s="125">
        <f>SUM(L21:L23)</f>
        <v>0</v>
      </c>
    </row>
    <row r="25" spans="1:12" ht="22.5" customHeight="1" x14ac:dyDescent="0.25">
      <c r="A25" s="23" t="s">
        <v>17</v>
      </c>
      <c r="B25" s="112"/>
      <c r="C25" s="113"/>
      <c r="D25" s="113"/>
      <c r="E25" s="113"/>
      <c r="F25" s="113"/>
      <c r="G25" s="113"/>
      <c r="H25" s="113"/>
      <c r="I25" s="113"/>
      <c r="J25" s="21"/>
      <c r="K25" s="21"/>
      <c r="L25" s="22"/>
    </row>
    <row r="26" spans="1:12" ht="200.1" customHeight="1" x14ac:dyDescent="0.25">
      <c r="A26" s="215"/>
      <c r="B26" s="216"/>
      <c r="C26" s="216"/>
      <c r="D26" s="216"/>
      <c r="E26" s="216"/>
      <c r="F26" s="216"/>
      <c r="G26" s="216"/>
      <c r="H26" s="216"/>
      <c r="I26" s="216"/>
      <c r="J26" s="216"/>
      <c r="K26" s="216"/>
      <c r="L26" s="217"/>
    </row>
    <row r="27" spans="1:12" ht="16.5" hidden="1" customHeight="1" x14ac:dyDescent="0.25">
      <c r="A27" s="218"/>
      <c r="B27" s="219"/>
      <c r="C27" s="219"/>
      <c r="D27" s="219"/>
      <c r="E27" s="219"/>
      <c r="F27" s="219"/>
      <c r="G27" s="219"/>
      <c r="H27" s="219"/>
      <c r="I27" s="219"/>
      <c r="J27" s="219"/>
      <c r="K27" s="219"/>
      <c r="L27" s="220"/>
    </row>
    <row r="28" spans="1:12" x14ac:dyDescent="0.25">
      <c r="A28" s="118" t="s">
        <v>29</v>
      </c>
      <c r="B28" s="119"/>
      <c r="C28" s="119"/>
      <c r="D28" s="119"/>
      <c r="E28" s="119"/>
      <c r="F28" s="119"/>
      <c r="G28" s="119"/>
      <c r="H28" s="119"/>
      <c r="I28" s="119"/>
      <c r="J28" s="119"/>
      <c r="K28" s="119"/>
      <c r="L28" s="93"/>
    </row>
    <row r="29" spans="1:12" ht="30" x14ac:dyDescent="0.25">
      <c r="A29" s="7" t="s">
        <v>10</v>
      </c>
      <c r="B29" s="375" t="s">
        <v>11</v>
      </c>
      <c r="C29" s="376"/>
      <c r="D29" s="97" t="s">
        <v>12</v>
      </c>
      <c r="E29" s="115" t="s">
        <v>184</v>
      </c>
      <c r="F29" s="375" t="s">
        <v>2</v>
      </c>
      <c r="G29" s="380"/>
      <c r="H29" s="380"/>
      <c r="I29" s="380"/>
      <c r="J29" s="380"/>
      <c r="K29" s="380"/>
      <c r="L29" s="376"/>
    </row>
    <row r="30" spans="1:12" ht="47.25" customHeight="1" x14ac:dyDescent="0.25">
      <c r="A30" s="110" t="s">
        <v>19</v>
      </c>
      <c r="B30" s="274" t="s">
        <v>55</v>
      </c>
      <c r="C30" s="276"/>
      <c r="D30" s="83" t="s">
        <v>225</v>
      </c>
      <c r="E30" s="111" t="s">
        <v>226</v>
      </c>
      <c r="F30" s="274" t="s">
        <v>23</v>
      </c>
      <c r="G30" s="275"/>
      <c r="H30" s="275"/>
      <c r="I30" s="275"/>
      <c r="J30" s="275"/>
      <c r="K30" s="275"/>
      <c r="L30" s="276"/>
    </row>
    <row r="31" spans="1:12" ht="15" customHeight="1" x14ac:dyDescent="0.25">
      <c r="A31" s="319"/>
      <c r="B31" s="320"/>
      <c r="C31" s="320"/>
      <c r="D31" s="320"/>
      <c r="E31" s="349"/>
      <c r="F31" s="333" t="s">
        <v>21</v>
      </c>
      <c r="G31" s="305" t="s">
        <v>192</v>
      </c>
      <c r="H31" s="333" t="s">
        <v>22</v>
      </c>
      <c r="I31" s="283" t="s">
        <v>185</v>
      </c>
      <c r="J31" s="333" t="s">
        <v>49</v>
      </c>
      <c r="K31" s="305" t="s">
        <v>47</v>
      </c>
      <c r="L31" s="333" t="s">
        <v>39</v>
      </c>
    </row>
    <row r="32" spans="1:12" s="8" customFormat="1" ht="33.75" customHeight="1" x14ac:dyDescent="0.25">
      <c r="A32" s="321"/>
      <c r="B32" s="322"/>
      <c r="C32" s="322"/>
      <c r="D32" s="322"/>
      <c r="E32" s="350"/>
      <c r="F32" s="333"/>
      <c r="G32" s="305"/>
      <c r="H32" s="333"/>
      <c r="I32" s="284"/>
      <c r="J32" s="333"/>
      <c r="K32" s="305"/>
      <c r="L32" s="333"/>
    </row>
    <row r="33" spans="1:12" s="8" customFormat="1" ht="45" hidden="1" customHeight="1" x14ac:dyDescent="0.25">
      <c r="A33" s="19"/>
      <c r="B33" s="311"/>
      <c r="C33" s="312"/>
      <c r="D33" s="84"/>
      <c r="E33" s="86" t="str">
        <f>IF((D33="Lodging"),"Night",IF((D33="Meals"),"Day",IF((D33="Mileage"),"Mile",IF((D33="Transportation"),"Round-trip","N/A"))))</f>
        <v>N/A</v>
      </c>
      <c r="F33" s="28"/>
      <c r="G33" s="26"/>
      <c r="H33" s="20"/>
      <c r="I33" s="20"/>
      <c r="J33" s="18">
        <f>CEILING(F33*G33*H33*I33,1)</f>
        <v>0</v>
      </c>
      <c r="K33" s="27"/>
      <c r="L33" s="18">
        <f>IF(J33-K33&lt;0,0,J33-K33)</f>
        <v>0</v>
      </c>
    </row>
    <row r="34" spans="1:12" s="8" customFormat="1" ht="45" customHeight="1" x14ac:dyDescent="0.25">
      <c r="A34" s="19"/>
      <c r="B34" s="311"/>
      <c r="C34" s="312"/>
      <c r="D34" s="84"/>
      <c r="E34" s="86" t="str">
        <f>IF((D34="Lodging"),"Night",IF((D34="Meals"),"Day",IF((D34="Mileage"),"Mile",IF((D34="Transportation"),"Round-trip","N/A"))))</f>
        <v>N/A</v>
      </c>
      <c r="F34" s="28"/>
      <c r="G34" s="26"/>
      <c r="H34" s="20"/>
      <c r="I34" s="20"/>
      <c r="J34" s="18">
        <f>CEILING(F34*G34*H34*I34,1)</f>
        <v>0</v>
      </c>
      <c r="K34" s="27"/>
      <c r="L34" s="18">
        <f>IF(J34-K34&lt;0,0,J34-K34)</f>
        <v>0</v>
      </c>
    </row>
    <row r="35" spans="1:12" s="8" customFormat="1" ht="45" hidden="1" customHeight="1" x14ac:dyDescent="0.25">
      <c r="A35" s="31"/>
      <c r="B35" s="357"/>
      <c r="C35" s="358"/>
      <c r="D35" s="85"/>
      <c r="E35" s="86" t="str">
        <f>IF((D35="Lodging"),"Night",IF((D35="Meals"),"Day",IF((D35="Mileage"),"Mile",IF((D35="Transportation"),"Round-trip","N/A"))))</f>
        <v>N/A</v>
      </c>
      <c r="F35" s="34"/>
      <c r="G35" s="32"/>
      <c r="H35" s="33"/>
      <c r="I35" s="33"/>
      <c r="J35" s="18">
        <f>CEILING(F35*G35*H35*I35,1)</f>
        <v>0</v>
      </c>
      <c r="K35" s="30"/>
      <c r="L35" s="18">
        <f>IF(J35-K35&lt;0,0,J35-K35)</f>
        <v>0</v>
      </c>
    </row>
    <row r="36" spans="1:12" s="126" customFormat="1" ht="14.45" customHeight="1" x14ac:dyDescent="0.25">
      <c r="A36" s="280" t="s">
        <v>41</v>
      </c>
      <c r="B36" s="281"/>
      <c r="C36" s="281"/>
      <c r="D36" s="281"/>
      <c r="E36" s="281"/>
      <c r="F36" s="281"/>
      <c r="G36" s="281"/>
      <c r="H36" s="281"/>
      <c r="I36" s="282"/>
      <c r="J36" s="125">
        <f>SUM(J33:J35)</f>
        <v>0</v>
      </c>
      <c r="K36" s="125">
        <f>SUM(K33:K35)</f>
        <v>0</v>
      </c>
      <c r="L36" s="125">
        <f>SUM(L33:L35)</f>
        <v>0</v>
      </c>
    </row>
    <row r="37" spans="1:12" ht="22.5" customHeight="1" x14ac:dyDescent="0.25">
      <c r="A37" s="23" t="s">
        <v>17</v>
      </c>
      <c r="B37" s="112"/>
      <c r="C37" s="113"/>
      <c r="D37" s="113"/>
      <c r="E37" s="113"/>
      <c r="F37" s="113"/>
      <c r="G37" s="113"/>
      <c r="H37" s="113"/>
      <c r="I37" s="113"/>
      <c r="J37" s="21"/>
      <c r="K37" s="21"/>
      <c r="L37" s="22"/>
    </row>
    <row r="38" spans="1:12" ht="200.1" customHeight="1" x14ac:dyDescent="0.25">
      <c r="A38" s="215"/>
      <c r="B38" s="216"/>
      <c r="C38" s="216"/>
      <c r="D38" s="216"/>
      <c r="E38" s="216"/>
      <c r="F38" s="216"/>
      <c r="G38" s="216"/>
      <c r="H38" s="216"/>
      <c r="I38" s="216"/>
      <c r="J38" s="216"/>
      <c r="K38" s="216"/>
      <c r="L38" s="217"/>
    </row>
    <row r="39" spans="1:12" ht="16.5" hidden="1" customHeight="1" x14ac:dyDescent="0.25">
      <c r="A39" s="218"/>
      <c r="B39" s="219"/>
      <c r="C39" s="219"/>
      <c r="D39" s="219"/>
      <c r="E39" s="219"/>
      <c r="F39" s="219"/>
      <c r="G39" s="219"/>
      <c r="H39" s="219"/>
      <c r="I39" s="219"/>
      <c r="J39" s="219"/>
      <c r="K39" s="219"/>
      <c r="L39" s="220"/>
    </row>
    <row r="40" spans="1:12" x14ac:dyDescent="0.25">
      <c r="A40" s="118" t="s">
        <v>30</v>
      </c>
      <c r="B40" s="119"/>
      <c r="C40" s="119"/>
      <c r="D40" s="119"/>
      <c r="E40" s="119"/>
      <c r="F40" s="119"/>
      <c r="G40" s="119"/>
      <c r="H40" s="119"/>
      <c r="I40" s="119"/>
      <c r="J40" s="119"/>
      <c r="K40" s="119"/>
      <c r="L40" s="93"/>
    </row>
    <row r="41" spans="1:12" x14ac:dyDescent="0.25">
      <c r="A41" s="327" t="s">
        <v>14</v>
      </c>
      <c r="B41" s="328"/>
      <c r="C41" s="329"/>
      <c r="D41" s="327" t="s">
        <v>2</v>
      </c>
      <c r="E41" s="328"/>
      <c r="F41" s="328"/>
      <c r="G41" s="328"/>
      <c r="H41" s="328"/>
      <c r="I41" s="328"/>
      <c r="J41" s="328"/>
      <c r="K41" s="328"/>
      <c r="L41" s="329"/>
    </row>
    <row r="42" spans="1:12" ht="30" customHeight="1" x14ac:dyDescent="0.25">
      <c r="A42" s="274" t="s">
        <v>24</v>
      </c>
      <c r="B42" s="275"/>
      <c r="C42" s="276"/>
      <c r="D42" s="274" t="s">
        <v>25</v>
      </c>
      <c r="E42" s="275"/>
      <c r="F42" s="275"/>
      <c r="G42" s="275"/>
      <c r="H42" s="275"/>
      <c r="I42" s="275"/>
      <c r="J42" s="275"/>
      <c r="K42" s="275"/>
      <c r="L42" s="276"/>
    </row>
    <row r="43" spans="1:12" ht="15" customHeight="1" x14ac:dyDescent="0.25">
      <c r="A43" s="319"/>
      <c r="B43" s="320"/>
      <c r="C43" s="349"/>
      <c r="D43" s="348" t="s">
        <v>26</v>
      </c>
      <c r="E43" s="348"/>
      <c r="F43" s="299" t="s">
        <v>280</v>
      </c>
      <c r="G43" s="300"/>
      <c r="H43" s="300"/>
      <c r="I43" s="301"/>
      <c r="J43" s="333" t="s">
        <v>49</v>
      </c>
      <c r="K43" s="305" t="s">
        <v>47</v>
      </c>
      <c r="L43" s="333" t="s">
        <v>39</v>
      </c>
    </row>
    <row r="44" spans="1:12" x14ac:dyDescent="0.25">
      <c r="A44" s="321"/>
      <c r="B44" s="322"/>
      <c r="C44" s="350"/>
      <c r="D44" s="348"/>
      <c r="E44" s="348"/>
      <c r="F44" s="302"/>
      <c r="G44" s="303"/>
      <c r="H44" s="303"/>
      <c r="I44" s="304"/>
      <c r="J44" s="333"/>
      <c r="K44" s="305"/>
      <c r="L44" s="333"/>
    </row>
    <row r="45" spans="1:12" ht="45.75" hidden="1" customHeight="1" x14ac:dyDescent="0.25">
      <c r="A45" s="290"/>
      <c r="B45" s="326"/>
      <c r="C45" s="291"/>
      <c r="D45" s="344"/>
      <c r="E45" s="344"/>
      <c r="F45" s="335"/>
      <c r="G45" s="336"/>
      <c r="H45" s="336"/>
      <c r="I45" s="337"/>
      <c r="J45" s="18">
        <f>CEILING(D45*F45,1)</f>
        <v>0</v>
      </c>
      <c r="K45" s="27"/>
      <c r="L45" s="18">
        <f>IF(J45-K45&lt;0,0,J45-K45)</f>
        <v>0</v>
      </c>
    </row>
    <row r="46" spans="1:12" ht="45.75" customHeight="1" x14ac:dyDescent="0.25">
      <c r="A46" s="290"/>
      <c r="B46" s="326"/>
      <c r="C46" s="291"/>
      <c r="D46" s="344"/>
      <c r="E46" s="344"/>
      <c r="F46" s="335"/>
      <c r="G46" s="336"/>
      <c r="H46" s="336"/>
      <c r="I46" s="337"/>
      <c r="J46" s="18">
        <f>CEILING(D46*F46,1)</f>
        <v>0</v>
      </c>
      <c r="K46" s="27"/>
      <c r="L46" s="18">
        <f>IF(J46-K46&lt;0,0,J46-K46)</f>
        <v>0</v>
      </c>
    </row>
    <row r="47" spans="1:12" ht="45.75" hidden="1" customHeight="1" x14ac:dyDescent="0.25">
      <c r="A47" s="330"/>
      <c r="B47" s="331"/>
      <c r="C47" s="332"/>
      <c r="D47" s="325"/>
      <c r="E47" s="325"/>
      <c r="F47" s="338"/>
      <c r="G47" s="339"/>
      <c r="H47" s="339"/>
      <c r="I47" s="340"/>
      <c r="J47" s="18">
        <f>CEILING(D47*F47,1)</f>
        <v>0</v>
      </c>
      <c r="K47" s="30"/>
      <c r="L47" s="18">
        <f>IF(J47-K47&lt;0,0,J47-K47)</f>
        <v>0</v>
      </c>
    </row>
    <row r="48" spans="1:12" s="126" customFormat="1" ht="14.45" customHeight="1" x14ac:dyDescent="0.25">
      <c r="A48" s="280" t="s">
        <v>41</v>
      </c>
      <c r="B48" s="281"/>
      <c r="C48" s="281"/>
      <c r="D48" s="281"/>
      <c r="E48" s="281"/>
      <c r="F48" s="281"/>
      <c r="G48" s="281"/>
      <c r="H48" s="281"/>
      <c r="I48" s="282"/>
      <c r="J48" s="125">
        <f>SUM(J45:J47)</f>
        <v>0</v>
      </c>
      <c r="K48" s="125">
        <f>SUM(K45:K47)</f>
        <v>0</v>
      </c>
      <c r="L48" s="125">
        <f>SUM(L45:L47)</f>
        <v>0</v>
      </c>
    </row>
    <row r="49" spans="1:12" ht="22.5" customHeight="1" x14ac:dyDescent="0.25">
      <c r="A49" s="23" t="s">
        <v>17</v>
      </c>
      <c r="B49" s="112"/>
      <c r="C49" s="113"/>
      <c r="D49" s="113"/>
      <c r="E49" s="113"/>
      <c r="F49" s="113"/>
      <c r="G49" s="113"/>
      <c r="H49" s="113"/>
      <c r="I49" s="113"/>
      <c r="J49" s="21"/>
      <c r="K49" s="21"/>
      <c r="L49" s="22"/>
    </row>
    <row r="50" spans="1:12" ht="200.1" customHeight="1" x14ac:dyDescent="0.25">
      <c r="A50" s="212"/>
      <c r="B50" s="213"/>
      <c r="C50" s="213"/>
      <c r="D50" s="213"/>
      <c r="E50" s="213"/>
      <c r="F50" s="213"/>
      <c r="G50" s="213"/>
      <c r="H50" s="213"/>
      <c r="I50" s="213"/>
      <c r="J50" s="213"/>
      <c r="K50" s="213"/>
      <c r="L50" s="214"/>
    </row>
    <row r="51" spans="1:12" ht="16.5" hidden="1" customHeight="1" x14ac:dyDescent="0.25">
      <c r="A51" s="218"/>
      <c r="B51" s="219"/>
      <c r="C51" s="219"/>
      <c r="D51" s="219"/>
      <c r="E51" s="219"/>
      <c r="F51" s="219"/>
      <c r="G51" s="219"/>
      <c r="H51" s="219"/>
      <c r="I51" s="219"/>
      <c r="J51" s="219"/>
      <c r="K51" s="219"/>
      <c r="L51" s="220"/>
    </row>
    <row r="52" spans="1:12" x14ac:dyDescent="0.25">
      <c r="A52" s="118" t="s">
        <v>32</v>
      </c>
      <c r="B52" s="119"/>
      <c r="C52" s="119"/>
      <c r="D52" s="119"/>
      <c r="E52" s="119"/>
      <c r="F52" s="119"/>
      <c r="G52" s="119"/>
      <c r="H52" s="119"/>
      <c r="I52" s="119"/>
      <c r="J52" s="119"/>
      <c r="K52" s="119"/>
      <c r="L52" s="93"/>
    </row>
    <row r="53" spans="1:12" x14ac:dyDescent="0.25">
      <c r="A53" s="327" t="s">
        <v>13</v>
      </c>
      <c r="B53" s="328"/>
      <c r="C53" s="329"/>
      <c r="D53" s="327" t="s">
        <v>2</v>
      </c>
      <c r="E53" s="328"/>
      <c r="F53" s="328"/>
      <c r="G53" s="328"/>
      <c r="H53" s="328"/>
      <c r="I53" s="328"/>
      <c r="J53" s="328"/>
      <c r="K53" s="328"/>
      <c r="L53" s="329"/>
    </row>
    <row r="54" spans="1:12" ht="28.5" customHeight="1" x14ac:dyDescent="0.25">
      <c r="A54" s="274" t="s">
        <v>31</v>
      </c>
      <c r="B54" s="275"/>
      <c r="C54" s="276"/>
      <c r="D54" s="274" t="s">
        <v>33</v>
      </c>
      <c r="E54" s="275"/>
      <c r="F54" s="275"/>
      <c r="G54" s="275"/>
      <c r="H54" s="275"/>
      <c r="I54" s="275"/>
      <c r="J54" s="275"/>
      <c r="K54" s="275"/>
      <c r="L54" s="276"/>
    </row>
    <row r="55" spans="1:12" ht="15" customHeight="1" x14ac:dyDescent="0.25">
      <c r="A55" s="319"/>
      <c r="B55" s="320"/>
      <c r="C55" s="349"/>
      <c r="D55" s="348" t="s">
        <v>26</v>
      </c>
      <c r="E55" s="348"/>
      <c r="F55" s="299" t="s">
        <v>280</v>
      </c>
      <c r="G55" s="300"/>
      <c r="H55" s="300"/>
      <c r="I55" s="301"/>
      <c r="J55" s="333" t="s">
        <v>49</v>
      </c>
      <c r="K55" s="305" t="s">
        <v>47</v>
      </c>
      <c r="L55" s="333" t="s">
        <v>39</v>
      </c>
    </row>
    <row r="56" spans="1:12" x14ac:dyDescent="0.25">
      <c r="A56" s="321"/>
      <c r="B56" s="322"/>
      <c r="C56" s="350"/>
      <c r="D56" s="348"/>
      <c r="E56" s="348"/>
      <c r="F56" s="302"/>
      <c r="G56" s="303"/>
      <c r="H56" s="303"/>
      <c r="I56" s="304"/>
      <c r="J56" s="333"/>
      <c r="K56" s="305"/>
      <c r="L56" s="333"/>
    </row>
    <row r="57" spans="1:12" ht="30.75" hidden="1" customHeight="1" x14ac:dyDescent="0.25">
      <c r="A57" s="345"/>
      <c r="B57" s="346"/>
      <c r="C57" s="347"/>
      <c r="D57" s="344"/>
      <c r="E57" s="344"/>
      <c r="F57" s="335"/>
      <c r="G57" s="336"/>
      <c r="H57" s="336"/>
      <c r="I57" s="337"/>
      <c r="J57" s="18">
        <f>CEILING(D57*F57,1)</f>
        <v>0</v>
      </c>
      <c r="K57" s="27"/>
      <c r="L57" s="18">
        <f>IF(J57-K57&lt;0,0,J57-K57)</f>
        <v>0</v>
      </c>
    </row>
    <row r="58" spans="1:12" ht="30.75" customHeight="1" x14ac:dyDescent="0.25">
      <c r="A58" s="345"/>
      <c r="B58" s="346"/>
      <c r="C58" s="347"/>
      <c r="D58" s="344"/>
      <c r="E58" s="344"/>
      <c r="F58" s="335"/>
      <c r="G58" s="336"/>
      <c r="H58" s="336"/>
      <c r="I58" s="337"/>
      <c r="J58" s="18">
        <f>CEILING(D58*F58,1)</f>
        <v>0</v>
      </c>
      <c r="K58" s="27"/>
      <c r="L58" s="18">
        <f>IF(J58-K58&lt;0,0,J58-K58)</f>
        <v>0</v>
      </c>
    </row>
    <row r="59" spans="1:12" ht="30" hidden="1" customHeight="1" x14ac:dyDescent="0.25">
      <c r="A59" s="341"/>
      <c r="B59" s="342"/>
      <c r="C59" s="343"/>
      <c r="D59" s="325"/>
      <c r="E59" s="325"/>
      <c r="F59" s="338"/>
      <c r="G59" s="339"/>
      <c r="H59" s="339"/>
      <c r="I59" s="340"/>
      <c r="J59" s="18">
        <f>CEILING(D59*F59,1)</f>
        <v>0</v>
      </c>
      <c r="K59" s="30"/>
      <c r="L59" s="18">
        <f>IF(J59-K59&lt;0,0,J59-K59)</f>
        <v>0</v>
      </c>
    </row>
    <row r="60" spans="1:12" s="126" customFormat="1" ht="14.45" customHeight="1" x14ac:dyDescent="0.25">
      <c r="A60" s="280" t="s">
        <v>41</v>
      </c>
      <c r="B60" s="281"/>
      <c r="C60" s="281"/>
      <c r="D60" s="281"/>
      <c r="E60" s="281"/>
      <c r="F60" s="281"/>
      <c r="G60" s="281"/>
      <c r="H60" s="281"/>
      <c r="I60" s="282"/>
      <c r="J60" s="125">
        <f>SUM(J57:J59)</f>
        <v>0</v>
      </c>
      <c r="K60" s="125">
        <f>SUM(K57:K59)</f>
        <v>0</v>
      </c>
      <c r="L60" s="125">
        <f>SUM(L57:L59)</f>
        <v>0</v>
      </c>
    </row>
    <row r="61" spans="1:12" ht="22.5" customHeight="1" x14ac:dyDescent="0.25">
      <c r="A61" s="23" t="s">
        <v>17</v>
      </c>
      <c r="B61" s="112"/>
      <c r="C61" s="113"/>
      <c r="D61" s="113"/>
      <c r="E61" s="113"/>
      <c r="F61" s="113"/>
      <c r="G61" s="113"/>
      <c r="H61" s="113"/>
      <c r="I61" s="113"/>
      <c r="J61" s="21"/>
      <c r="K61" s="21"/>
      <c r="L61" s="22"/>
    </row>
    <row r="62" spans="1:12" ht="200.1" customHeight="1" x14ac:dyDescent="0.25">
      <c r="A62" s="212"/>
      <c r="B62" s="213"/>
      <c r="C62" s="213"/>
      <c r="D62" s="213"/>
      <c r="E62" s="213"/>
      <c r="F62" s="213"/>
      <c r="G62" s="213"/>
      <c r="H62" s="213"/>
      <c r="I62" s="213"/>
      <c r="J62" s="213"/>
      <c r="K62" s="213"/>
      <c r="L62" s="214"/>
    </row>
    <row r="63" spans="1:12" ht="16.5" hidden="1" customHeight="1" x14ac:dyDescent="0.25">
      <c r="A63" s="218"/>
      <c r="B63" s="219"/>
      <c r="C63" s="219"/>
      <c r="D63" s="219"/>
      <c r="E63" s="219"/>
      <c r="F63" s="219"/>
      <c r="G63" s="219"/>
      <c r="H63" s="219"/>
      <c r="I63" s="219"/>
      <c r="J63" s="219"/>
      <c r="K63" s="219"/>
      <c r="L63" s="220"/>
    </row>
    <row r="64" spans="1:12" x14ac:dyDescent="0.25">
      <c r="A64" s="118" t="s">
        <v>34</v>
      </c>
      <c r="B64" s="119"/>
      <c r="C64" s="119"/>
      <c r="D64" s="119"/>
      <c r="E64" s="119"/>
      <c r="F64" s="119"/>
      <c r="G64" s="119"/>
      <c r="H64" s="119"/>
      <c r="I64" s="119"/>
      <c r="J64" s="119"/>
      <c r="K64" s="119"/>
      <c r="L64" s="93"/>
    </row>
    <row r="65" spans="1:12" x14ac:dyDescent="0.25">
      <c r="A65" s="117" t="s">
        <v>186</v>
      </c>
      <c r="B65" s="328" t="s">
        <v>187</v>
      </c>
      <c r="C65" s="329"/>
      <c r="D65" s="327" t="s">
        <v>2</v>
      </c>
      <c r="E65" s="328"/>
      <c r="F65" s="328"/>
      <c r="G65" s="328"/>
      <c r="H65" s="328"/>
      <c r="I65" s="328"/>
      <c r="J65" s="328"/>
      <c r="K65" s="328"/>
      <c r="L65" s="329"/>
    </row>
    <row r="66" spans="1:12" ht="28.5" customHeight="1" x14ac:dyDescent="0.25">
      <c r="A66" s="114" t="s">
        <v>188</v>
      </c>
      <c r="B66" s="275" t="s">
        <v>189</v>
      </c>
      <c r="C66" s="276"/>
      <c r="D66" s="422" t="s">
        <v>35</v>
      </c>
      <c r="E66" s="423"/>
      <c r="F66" s="423"/>
      <c r="G66" s="423"/>
      <c r="H66" s="423"/>
      <c r="I66" s="423"/>
      <c r="J66" s="423"/>
      <c r="K66" s="423"/>
      <c r="L66" s="424"/>
    </row>
    <row r="67" spans="1:12" ht="15" customHeight="1" x14ac:dyDescent="0.25">
      <c r="A67" s="319"/>
      <c r="B67" s="320"/>
      <c r="C67" s="349"/>
      <c r="D67" s="348" t="s">
        <v>26</v>
      </c>
      <c r="E67" s="348"/>
      <c r="F67" s="299" t="s">
        <v>21</v>
      </c>
      <c r="G67" s="300"/>
      <c r="H67" s="300"/>
      <c r="I67" s="301"/>
      <c r="J67" s="333" t="s">
        <v>49</v>
      </c>
      <c r="K67" s="305" t="s">
        <v>47</v>
      </c>
      <c r="L67" s="333" t="s">
        <v>39</v>
      </c>
    </row>
    <row r="68" spans="1:12" ht="14.25" customHeight="1" x14ac:dyDescent="0.25">
      <c r="A68" s="321"/>
      <c r="B68" s="322"/>
      <c r="C68" s="350"/>
      <c r="D68" s="348"/>
      <c r="E68" s="348"/>
      <c r="F68" s="302"/>
      <c r="G68" s="303"/>
      <c r="H68" s="303"/>
      <c r="I68" s="304"/>
      <c r="J68" s="333"/>
      <c r="K68" s="305"/>
      <c r="L68" s="333"/>
    </row>
    <row r="69" spans="1:12" ht="30" hidden="1" customHeight="1" x14ac:dyDescent="0.25">
      <c r="A69" s="108"/>
      <c r="B69" s="412"/>
      <c r="C69" s="413"/>
      <c r="D69" s="414"/>
      <c r="E69" s="414"/>
      <c r="F69" s="415"/>
      <c r="G69" s="416"/>
      <c r="H69" s="416"/>
      <c r="I69" s="417"/>
      <c r="J69" s="18">
        <f>CEILING(D69*F69,1)</f>
        <v>0</v>
      </c>
      <c r="K69" s="27"/>
      <c r="L69" s="18">
        <f>IF(J69-K69&lt;0,0,J69-K69)</f>
        <v>0</v>
      </c>
    </row>
    <row r="70" spans="1:12" ht="30" customHeight="1" x14ac:dyDescent="0.25">
      <c r="A70" s="108"/>
      <c r="B70" s="412"/>
      <c r="C70" s="413"/>
      <c r="D70" s="414"/>
      <c r="E70" s="414"/>
      <c r="F70" s="415"/>
      <c r="G70" s="416"/>
      <c r="H70" s="416"/>
      <c r="I70" s="417"/>
      <c r="J70" s="18">
        <f>CEILING(D70*F70,1)</f>
        <v>0</v>
      </c>
      <c r="K70" s="27"/>
      <c r="L70" s="18">
        <f>IF(J70-K70&lt;0,0,J70-K70)</f>
        <v>0</v>
      </c>
    </row>
    <row r="71" spans="1:12" ht="30" hidden="1" customHeight="1" x14ac:dyDescent="0.25">
      <c r="A71" s="109"/>
      <c r="B71" s="410"/>
      <c r="C71" s="411"/>
      <c r="D71" s="409"/>
      <c r="E71" s="409"/>
      <c r="F71" s="400"/>
      <c r="G71" s="401"/>
      <c r="H71" s="401"/>
      <c r="I71" s="402"/>
      <c r="J71" s="18">
        <f>CEILING(D71*F71,1)</f>
        <v>0</v>
      </c>
      <c r="K71" s="30"/>
      <c r="L71" s="18">
        <f>IF(J71-K71&lt;0,0,J71-K71)</f>
        <v>0</v>
      </c>
    </row>
    <row r="72" spans="1:12" s="126" customFormat="1" ht="14.45" customHeight="1" x14ac:dyDescent="0.25">
      <c r="A72" s="280" t="s">
        <v>41</v>
      </c>
      <c r="B72" s="281"/>
      <c r="C72" s="281"/>
      <c r="D72" s="281"/>
      <c r="E72" s="281"/>
      <c r="F72" s="281"/>
      <c r="G72" s="281"/>
      <c r="H72" s="281"/>
      <c r="I72" s="282"/>
      <c r="J72" s="125">
        <f>SUM(J69:J71)</f>
        <v>0</v>
      </c>
      <c r="K72" s="125">
        <f>SUM(K69:K71)</f>
        <v>0</v>
      </c>
      <c r="L72" s="125">
        <f>SUM(L69:L71)</f>
        <v>0</v>
      </c>
    </row>
    <row r="73" spans="1:12" ht="22.5" customHeight="1" x14ac:dyDescent="0.25">
      <c r="A73" s="23" t="s">
        <v>17</v>
      </c>
      <c r="B73" s="112"/>
      <c r="C73" s="113"/>
      <c r="D73" s="113"/>
      <c r="E73" s="113"/>
      <c r="F73" s="113"/>
      <c r="G73" s="113"/>
      <c r="H73" s="113"/>
      <c r="I73" s="113"/>
      <c r="J73" s="21"/>
      <c r="K73" s="21"/>
      <c r="L73" s="22"/>
    </row>
    <row r="74" spans="1:12" ht="200.1" customHeight="1" x14ac:dyDescent="0.25">
      <c r="A74" s="403"/>
      <c r="B74" s="404"/>
      <c r="C74" s="404"/>
      <c r="D74" s="404"/>
      <c r="E74" s="404"/>
      <c r="F74" s="404"/>
      <c r="G74" s="404"/>
      <c r="H74" s="404"/>
      <c r="I74" s="404"/>
      <c r="J74" s="404"/>
      <c r="K74" s="404"/>
      <c r="L74" s="405"/>
    </row>
    <row r="75" spans="1:12" ht="16.5" hidden="1" customHeight="1" x14ac:dyDescent="0.25">
      <c r="A75" s="406"/>
      <c r="B75" s="407"/>
      <c r="C75" s="407"/>
      <c r="D75" s="407"/>
      <c r="E75" s="407"/>
      <c r="F75" s="407"/>
      <c r="G75" s="407"/>
      <c r="H75" s="407"/>
      <c r="I75" s="407"/>
      <c r="J75" s="407"/>
      <c r="K75" s="407"/>
      <c r="L75" s="408"/>
    </row>
    <row r="76" spans="1:12" x14ac:dyDescent="0.25">
      <c r="A76" s="381" t="s">
        <v>190</v>
      </c>
      <c r="B76" s="382"/>
      <c r="C76" s="120"/>
      <c r="D76" s="120"/>
      <c r="E76" s="120"/>
      <c r="F76" s="120"/>
      <c r="G76" s="120"/>
      <c r="H76" s="120"/>
      <c r="I76" s="120"/>
      <c r="J76" s="120"/>
      <c r="K76" s="120"/>
      <c r="L76" s="90"/>
    </row>
    <row r="77" spans="1:12" x14ac:dyDescent="0.25">
      <c r="A77" s="285" t="s">
        <v>15</v>
      </c>
      <c r="B77" s="286"/>
      <c r="C77" s="285" t="s">
        <v>186</v>
      </c>
      <c r="D77" s="286"/>
      <c r="E77" s="286"/>
      <c r="F77" s="286"/>
      <c r="G77" s="286"/>
      <c r="H77" s="285" t="s">
        <v>277</v>
      </c>
      <c r="I77" s="287"/>
      <c r="J77" s="286"/>
      <c r="K77" s="286"/>
      <c r="L77" s="287"/>
    </row>
    <row r="78" spans="1:12" ht="100.15" customHeight="1" x14ac:dyDescent="0.25">
      <c r="A78" s="274" t="s">
        <v>255</v>
      </c>
      <c r="B78" s="275"/>
      <c r="C78" s="274" t="s">
        <v>196</v>
      </c>
      <c r="D78" s="275"/>
      <c r="E78" s="275"/>
      <c r="F78" s="275"/>
      <c r="G78" s="275"/>
      <c r="H78" s="274" t="s">
        <v>296</v>
      </c>
      <c r="I78" s="276"/>
      <c r="J78" s="425"/>
      <c r="K78" s="425"/>
      <c r="L78" s="426"/>
    </row>
    <row r="79" spans="1:12" ht="15" customHeight="1" x14ac:dyDescent="0.25">
      <c r="A79" s="41"/>
      <c r="B79" s="39"/>
      <c r="C79" s="39"/>
      <c r="D79" s="39"/>
      <c r="E79" s="39"/>
      <c r="F79" s="39"/>
      <c r="G79" s="39"/>
      <c r="H79" s="87"/>
      <c r="I79" s="40"/>
      <c r="J79" s="333" t="s">
        <v>49</v>
      </c>
      <c r="K79" s="305" t="s">
        <v>47</v>
      </c>
      <c r="L79" s="333" t="s">
        <v>39</v>
      </c>
    </row>
    <row r="80" spans="1:12" x14ac:dyDescent="0.25">
      <c r="A80" s="60"/>
      <c r="B80" s="61"/>
      <c r="C80" s="61"/>
      <c r="D80" s="61"/>
      <c r="E80" s="61"/>
      <c r="F80" s="61"/>
      <c r="G80" s="61"/>
      <c r="H80" s="60"/>
      <c r="I80" s="62"/>
      <c r="J80" s="334"/>
      <c r="K80" s="305"/>
      <c r="L80" s="333"/>
    </row>
    <row r="81" spans="1:12" ht="30" hidden="1" customHeight="1" x14ac:dyDescent="0.25">
      <c r="A81" s="290"/>
      <c r="B81" s="291"/>
      <c r="C81" s="288"/>
      <c r="D81" s="323"/>
      <c r="E81" s="323"/>
      <c r="F81" s="323"/>
      <c r="G81" s="323"/>
      <c r="H81" s="288"/>
      <c r="I81" s="289"/>
      <c r="J81" s="25"/>
      <c r="K81" s="27"/>
      <c r="L81" s="18">
        <f>IF(J81-K81&lt;0,0,J81-K81)</f>
        <v>0</v>
      </c>
    </row>
    <row r="82" spans="1:12" ht="30" customHeight="1" x14ac:dyDescent="0.25">
      <c r="A82" s="290"/>
      <c r="B82" s="291"/>
      <c r="C82" s="288"/>
      <c r="D82" s="323"/>
      <c r="E82" s="323"/>
      <c r="F82" s="323"/>
      <c r="G82" s="323"/>
      <c r="H82" s="288"/>
      <c r="I82" s="289"/>
      <c r="J82" s="25"/>
      <c r="K82" s="27"/>
      <c r="L82" s="18">
        <f>IF(J82-K82&lt;0,0,J82-K82)</f>
        <v>0</v>
      </c>
    </row>
    <row r="83" spans="1:12" ht="30" hidden="1" customHeight="1" x14ac:dyDescent="0.25">
      <c r="A83" s="290"/>
      <c r="B83" s="291"/>
      <c r="C83" s="288"/>
      <c r="D83" s="323"/>
      <c r="E83" s="323"/>
      <c r="F83" s="323"/>
      <c r="G83" s="323"/>
      <c r="H83" s="288"/>
      <c r="I83" s="289"/>
      <c r="J83" s="99"/>
      <c r="K83" s="100"/>
      <c r="L83" s="29">
        <f>IF(J83-K83&lt;0,0,J83-K83)</f>
        <v>0</v>
      </c>
    </row>
    <row r="84" spans="1:12" s="126" customFormat="1" ht="14.45" customHeight="1" x14ac:dyDescent="0.25">
      <c r="A84" s="280" t="s">
        <v>41</v>
      </c>
      <c r="B84" s="281"/>
      <c r="C84" s="281"/>
      <c r="D84" s="281"/>
      <c r="E84" s="281"/>
      <c r="F84" s="281"/>
      <c r="G84" s="281"/>
      <c r="H84" s="281"/>
      <c r="I84" s="282"/>
      <c r="J84" s="125">
        <f>SUM(J81:J83)+J93</f>
        <v>0</v>
      </c>
      <c r="K84" s="125">
        <f>SUM(K81:K83)+K93</f>
        <v>0</v>
      </c>
      <c r="L84" s="125">
        <f>SUM(L81:L83)+L93</f>
        <v>0</v>
      </c>
    </row>
    <row r="85" spans="1:12" s="126" customFormat="1" ht="14.45" customHeight="1" x14ac:dyDescent="0.25">
      <c r="A85" s="373" t="s">
        <v>297</v>
      </c>
      <c r="B85" s="374"/>
      <c r="C85" s="135"/>
      <c r="D85" s="135"/>
      <c r="E85" s="135"/>
      <c r="F85" s="132"/>
      <c r="G85" s="132"/>
      <c r="H85" s="132"/>
      <c r="I85" s="132"/>
      <c r="J85" s="133"/>
      <c r="K85" s="133"/>
      <c r="L85" s="134"/>
    </row>
    <row r="86" spans="1:12" s="126" customFormat="1" ht="14.45" customHeight="1" x14ac:dyDescent="0.25">
      <c r="A86" s="136" t="s">
        <v>10</v>
      </c>
      <c r="B86" s="296" t="s">
        <v>11</v>
      </c>
      <c r="C86" s="298"/>
      <c r="D86" s="296" t="s">
        <v>12</v>
      </c>
      <c r="E86" s="297"/>
      <c r="F86" s="298"/>
      <c r="G86" s="296" t="s">
        <v>2</v>
      </c>
      <c r="H86" s="297"/>
      <c r="I86" s="297"/>
      <c r="J86" s="297"/>
      <c r="K86" s="297"/>
      <c r="L86" s="298"/>
    </row>
    <row r="87" spans="1:12" s="126" customFormat="1" ht="43.15" customHeight="1" x14ac:dyDescent="0.25">
      <c r="A87" s="110" t="s">
        <v>19</v>
      </c>
      <c r="B87" s="274" t="s">
        <v>55</v>
      </c>
      <c r="C87" s="276"/>
      <c r="D87" s="274" t="s">
        <v>20</v>
      </c>
      <c r="E87" s="275"/>
      <c r="F87" s="276"/>
      <c r="G87" s="274" t="s">
        <v>23</v>
      </c>
      <c r="H87" s="275"/>
      <c r="I87" s="275"/>
      <c r="J87" s="275"/>
      <c r="K87" s="275"/>
      <c r="L87" s="276"/>
    </row>
    <row r="88" spans="1:12" s="126" customFormat="1" ht="8.4499999999999993" customHeight="1" x14ac:dyDescent="0.25">
      <c r="A88" s="299"/>
      <c r="B88" s="300"/>
      <c r="C88" s="300"/>
      <c r="D88" s="300"/>
      <c r="E88" s="300"/>
      <c r="F88" s="301"/>
      <c r="G88" s="333" t="s">
        <v>21</v>
      </c>
      <c r="H88" s="385" t="s">
        <v>45</v>
      </c>
      <c r="I88" s="283" t="s">
        <v>22</v>
      </c>
      <c r="J88" s="283" t="s">
        <v>49</v>
      </c>
      <c r="K88" s="385" t="s">
        <v>47</v>
      </c>
      <c r="L88" s="283" t="s">
        <v>39</v>
      </c>
    </row>
    <row r="89" spans="1:12" s="126" customFormat="1" ht="29.45" customHeight="1" x14ac:dyDescent="0.25">
      <c r="A89" s="302"/>
      <c r="B89" s="303"/>
      <c r="C89" s="303"/>
      <c r="D89" s="303"/>
      <c r="E89" s="303"/>
      <c r="F89" s="304"/>
      <c r="G89" s="333"/>
      <c r="H89" s="386"/>
      <c r="I89" s="284"/>
      <c r="J89" s="284"/>
      <c r="K89" s="386"/>
      <c r="L89" s="284"/>
    </row>
    <row r="90" spans="1:12" s="126" customFormat="1" ht="14.45" hidden="1" customHeight="1" x14ac:dyDescent="0.25">
      <c r="A90" s="19"/>
      <c r="B90" s="311"/>
      <c r="C90" s="312"/>
      <c r="D90" s="311"/>
      <c r="E90" s="313"/>
      <c r="F90" s="312"/>
      <c r="G90" s="26"/>
      <c r="H90" s="20"/>
      <c r="I90" s="20"/>
      <c r="J90" s="18">
        <f>CEILING(G90*H90*I90,1)</f>
        <v>0</v>
      </c>
      <c r="K90" s="20"/>
      <c r="L90" s="18">
        <f>IF(J90-K90&lt;0,0,J90-K90)</f>
        <v>0</v>
      </c>
    </row>
    <row r="91" spans="1:12" s="126" customFormat="1" ht="30" customHeight="1" x14ac:dyDescent="0.25">
      <c r="A91" s="19"/>
      <c r="B91" s="311"/>
      <c r="C91" s="312"/>
      <c r="D91" s="311"/>
      <c r="E91" s="313"/>
      <c r="F91" s="312"/>
      <c r="G91" s="26"/>
      <c r="H91" s="20"/>
      <c r="I91" s="20"/>
      <c r="J91" s="18">
        <f>CEILING(G91*H91*I91,1)</f>
        <v>0</v>
      </c>
      <c r="K91" s="20"/>
      <c r="L91" s="18">
        <f>IF(J91-K91&lt;0,0,J91-K91)</f>
        <v>0</v>
      </c>
    </row>
    <row r="92" spans="1:12" s="126" customFormat="1" ht="14.45" hidden="1" customHeight="1" x14ac:dyDescent="0.25">
      <c r="A92" s="19"/>
      <c r="B92" s="311"/>
      <c r="C92" s="312"/>
      <c r="D92" s="311"/>
      <c r="E92" s="313"/>
      <c r="F92" s="312"/>
      <c r="G92" s="26"/>
      <c r="H92" s="20"/>
      <c r="I92" s="20"/>
      <c r="J92" s="18">
        <f>CEILING(G92*H92*I92,1)</f>
        <v>0</v>
      </c>
      <c r="K92" s="20"/>
      <c r="L92" s="18">
        <f>IF(J92-K92&lt;0,0,J92-K92)</f>
        <v>0</v>
      </c>
    </row>
    <row r="93" spans="1:12" s="126" customFormat="1" ht="14.45" customHeight="1" x14ac:dyDescent="0.25">
      <c r="A93" s="316" t="s">
        <v>16</v>
      </c>
      <c r="B93" s="317"/>
      <c r="C93" s="317"/>
      <c r="D93" s="317"/>
      <c r="E93" s="317"/>
      <c r="F93" s="317"/>
      <c r="G93" s="317"/>
      <c r="H93" s="317"/>
      <c r="I93" s="318"/>
      <c r="J93" s="18">
        <f>SUM(J90:J92)</f>
        <v>0</v>
      </c>
      <c r="K93" s="18">
        <f>SUM(K90:K92)</f>
        <v>0</v>
      </c>
      <c r="L93" s="18">
        <f>SUM(L90:L92)</f>
        <v>0</v>
      </c>
    </row>
    <row r="94" spans="1:12" ht="22.5" customHeight="1" x14ac:dyDescent="0.25">
      <c r="A94" s="23" t="s">
        <v>17</v>
      </c>
      <c r="B94" s="112"/>
      <c r="C94" s="113"/>
      <c r="D94" s="113"/>
      <c r="E94" s="113"/>
      <c r="F94" s="113"/>
      <c r="G94" s="113"/>
      <c r="H94" s="113"/>
      <c r="I94" s="113"/>
      <c r="J94" s="21"/>
      <c r="K94" s="21"/>
      <c r="L94" s="22"/>
    </row>
    <row r="95" spans="1:12" ht="200.1" customHeight="1" x14ac:dyDescent="0.25">
      <c r="A95" s="212"/>
      <c r="B95" s="213"/>
      <c r="C95" s="213"/>
      <c r="D95" s="213"/>
      <c r="E95" s="213"/>
      <c r="F95" s="213"/>
      <c r="G95" s="213"/>
      <c r="H95" s="213"/>
      <c r="I95" s="213"/>
      <c r="J95" s="213"/>
      <c r="K95" s="213"/>
      <c r="L95" s="214"/>
    </row>
    <row r="96" spans="1:12" ht="16.5" hidden="1" customHeight="1" x14ac:dyDescent="0.25">
      <c r="A96" s="218"/>
      <c r="B96" s="219"/>
      <c r="C96" s="219"/>
      <c r="D96" s="219"/>
      <c r="E96" s="219"/>
      <c r="F96" s="219"/>
      <c r="G96" s="219"/>
      <c r="H96" s="219"/>
      <c r="I96" s="219"/>
      <c r="J96" s="219"/>
      <c r="K96" s="219"/>
      <c r="L96" s="220"/>
    </row>
    <row r="97" spans="1:12" ht="17.45" customHeight="1" x14ac:dyDescent="0.25">
      <c r="A97" s="294" t="s">
        <v>191</v>
      </c>
      <c r="B97" s="295"/>
      <c r="C97" s="119"/>
      <c r="D97" s="119"/>
      <c r="E97" s="119"/>
      <c r="F97" s="119"/>
      <c r="G97" s="119"/>
      <c r="H97" s="119"/>
      <c r="I97" s="119"/>
      <c r="J97" s="119"/>
      <c r="K97" s="119"/>
      <c r="L97" s="93"/>
    </row>
    <row r="98" spans="1:12" ht="28.15" customHeight="1" x14ac:dyDescent="0.25">
      <c r="A98" s="285" t="s">
        <v>15</v>
      </c>
      <c r="B98" s="287"/>
      <c r="C98" s="285" t="s">
        <v>186</v>
      </c>
      <c r="D98" s="286"/>
      <c r="E98" s="286"/>
      <c r="F98" s="286"/>
      <c r="G98" s="286"/>
      <c r="H98" s="285" t="s">
        <v>277</v>
      </c>
      <c r="I98" s="287"/>
      <c r="J98" s="91"/>
      <c r="K98" s="91"/>
      <c r="L98" s="92"/>
    </row>
    <row r="99" spans="1:12" ht="100.15" customHeight="1" x14ac:dyDescent="0.25">
      <c r="A99" s="274" t="s">
        <v>197</v>
      </c>
      <c r="B99" s="276"/>
      <c r="C99" s="274" t="s">
        <v>198</v>
      </c>
      <c r="D99" s="275"/>
      <c r="E99" s="275"/>
      <c r="F99" s="275"/>
      <c r="G99" s="275"/>
      <c r="H99" s="274" t="s">
        <v>296</v>
      </c>
      <c r="I99" s="276"/>
      <c r="J99" s="64"/>
      <c r="K99" s="64"/>
      <c r="L99" s="89"/>
    </row>
    <row r="100" spans="1:12" ht="23.45" customHeight="1" x14ac:dyDescent="0.25">
      <c r="A100" s="319"/>
      <c r="B100" s="320"/>
      <c r="C100" s="88"/>
      <c r="D100" s="88"/>
      <c r="E100" s="88"/>
      <c r="F100" s="88"/>
      <c r="G100" s="88"/>
      <c r="H100" s="87"/>
      <c r="I100" s="127"/>
      <c r="J100" s="333" t="s">
        <v>49</v>
      </c>
      <c r="K100" s="305" t="s">
        <v>47</v>
      </c>
      <c r="L100" s="333" t="s">
        <v>39</v>
      </c>
    </row>
    <row r="101" spans="1:12" ht="30" customHeight="1" x14ac:dyDescent="0.25">
      <c r="A101" s="321"/>
      <c r="B101" s="322"/>
      <c r="C101" s="61"/>
      <c r="D101" s="61"/>
      <c r="E101" s="61"/>
      <c r="F101" s="61"/>
      <c r="G101" s="61"/>
      <c r="H101" s="60"/>
      <c r="I101" s="62"/>
      <c r="J101" s="334"/>
      <c r="K101" s="305"/>
      <c r="L101" s="333"/>
    </row>
    <row r="102" spans="1:12" ht="30" hidden="1" customHeight="1" x14ac:dyDescent="0.25">
      <c r="A102" s="290"/>
      <c r="B102" s="291"/>
      <c r="C102" s="288"/>
      <c r="D102" s="323"/>
      <c r="E102" s="323"/>
      <c r="F102" s="323"/>
      <c r="G102" s="323"/>
      <c r="H102" s="288"/>
      <c r="I102" s="289"/>
      <c r="J102" s="25"/>
      <c r="K102" s="27"/>
      <c r="L102" s="18">
        <f>IF(J102-K102&lt;0,0,J102-K102)</f>
        <v>0</v>
      </c>
    </row>
    <row r="103" spans="1:12" ht="30" customHeight="1" x14ac:dyDescent="0.25">
      <c r="A103" s="290"/>
      <c r="B103" s="291"/>
      <c r="C103" s="288"/>
      <c r="D103" s="323"/>
      <c r="E103" s="323"/>
      <c r="F103" s="323"/>
      <c r="G103" s="323"/>
      <c r="H103" s="288"/>
      <c r="I103" s="289"/>
      <c r="J103" s="25"/>
      <c r="K103" s="27"/>
      <c r="L103" s="18">
        <f>IF(J103-K103&lt;0,0,J103-K103)</f>
        <v>0</v>
      </c>
    </row>
    <row r="104" spans="1:12" hidden="1" x14ac:dyDescent="0.25">
      <c r="A104" s="292"/>
      <c r="B104" s="293"/>
      <c r="C104" s="292"/>
      <c r="D104" s="324"/>
      <c r="E104" s="324"/>
      <c r="F104" s="324"/>
      <c r="G104" s="324"/>
      <c r="H104" s="292"/>
      <c r="I104" s="293"/>
      <c r="J104" s="35"/>
      <c r="K104" s="36"/>
      <c r="L104" s="29">
        <f>IF(J104-K104&lt;0,0,J104-K104)</f>
        <v>0</v>
      </c>
    </row>
    <row r="105" spans="1:12" s="126" customFormat="1" ht="14.45" customHeight="1" x14ac:dyDescent="0.25">
      <c r="A105" s="280" t="s">
        <v>41</v>
      </c>
      <c r="B105" s="281"/>
      <c r="C105" s="281"/>
      <c r="D105" s="281"/>
      <c r="E105" s="281"/>
      <c r="F105" s="281"/>
      <c r="G105" s="281"/>
      <c r="H105" s="281"/>
      <c r="I105" s="282"/>
      <c r="J105" s="125">
        <f>SUM(J102:J104)+J114</f>
        <v>0</v>
      </c>
      <c r="K105" s="125">
        <f>SUM(K102:K104)+K114</f>
        <v>0</v>
      </c>
      <c r="L105" s="125">
        <f>SUM(L102:L104)+L114</f>
        <v>0</v>
      </c>
    </row>
    <row r="106" spans="1:12" s="126" customFormat="1" ht="14.45" customHeight="1" x14ac:dyDescent="0.25">
      <c r="A106" s="314" t="s">
        <v>297</v>
      </c>
      <c r="B106" s="315"/>
      <c r="C106" s="140"/>
      <c r="D106" s="140"/>
      <c r="E106" s="140"/>
      <c r="F106" s="140"/>
      <c r="G106" s="140"/>
      <c r="H106" s="132"/>
      <c r="I106" s="132"/>
      <c r="J106" s="133"/>
      <c r="K106" s="133"/>
      <c r="L106" s="134"/>
    </row>
    <row r="107" spans="1:12" s="126" customFormat="1" ht="14.45" customHeight="1" x14ac:dyDescent="0.25">
      <c r="A107" s="136" t="s">
        <v>10</v>
      </c>
      <c r="B107" s="296" t="s">
        <v>11</v>
      </c>
      <c r="C107" s="298"/>
      <c r="D107" s="296" t="s">
        <v>12</v>
      </c>
      <c r="E107" s="297"/>
      <c r="F107" s="298"/>
      <c r="G107" s="296" t="s">
        <v>2</v>
      </c>
      <c r="H107" s="297"/>
      <c r="I107" s="297"/>
      <c r="J107" s="297"/>
      <c r="K107" s="297"/>
      <c r="L107" s="298"/>
    </row>
    <row r="108" spans="1:12" s="126" customFormat="1" ht="43.15" customHeight="1" x14ac:dyDescent="0.25">
      <c r="A108" s="110" t="s">
        <v>19</v>
      </c>
      <c r="B108" s="274" t="s">
        <v>55</v>
      </c>
      <c r="C108" s="276"/>
      <c r="D108" s="274" t="s">
        <v>20</v>
      </c>
      <c r="E108" s="275"/>
      <c r="F108" s="276"/>
      <c r="G108" s="274" t="s">
        <v>23</v>
      </c>
      <c r="H108" s="275"/>
      <c r="I108" s="275"/>
      <c r="J108" s="275"/>
      <c r="K108" s="275"/>
      <c r="L108" s="276"/>
    </row>
    <row r="109" spans="1:12" s="126" customFormat="1" ht="8.4499999999999993" customHeight="1" x14ac:dyDescent="0.25">
      <c r="A109" s="299"/>
      <c r="B109" s="300"/>
      <c r="C109" s="300"/>
      <c r="D109" s="300"/>
      <c r="E109" s="300"/>
      <c r="F109" s="301"/>
      <c r="G109" s="333" t="s">
        <v>21</v>
      </c>
      <c r="H109" s="385" t="s">
        <v>45</v>
      </c>
      <c r="I109" s="283" t="s">
        <v>22</v>
      </c>
      <c r="J109" s="283" t="s">
        <v>49</v>
      </c>
      <c r="K109" s="385" t="s">
        <v>47</v>
      </c>
      <c r="L109" s="283" t="s">
        <v>39</v>
      </c>
    </row>
    <row r="110" spans="1:12" s="126" customFormat="1" ht="29.45" customHeight="1" x14ac:dyDescent="0.25">
      <c r="A110" s="302"/>
      <c r="B110" s="303"/>
      <c r="C110" s="303"/>
      <c r="D110" s="303"/>
      <c r="E110" s="303"/>
      <c r="F110" s="304"/>
      <c r="G110" s="333"/>
      <c r="H110" s="386"/>
      <c r="I110" s="284"/>
      <c r="J110" s="284"/>
      <c r="K110" s="386"/>
      <c r="L110" s="284"/>
    </row>
    <row r="111" spans="1:12" s="126" customFormat="1" ht="14.45" hidden="1" customHeight="1" x14ac:dyDescent="0.25">
      <c r="A111" s="19"/>
      <c r="B111" s="311"/>
      <c r="C111" s="312"/>
      <c r="D111" s="311"/>
      <c r="E111" s="313"/>
      <c r="F111" s="312"/>
      <c r="G111" s="26"/>
      <c r="H111" s="20"/>
      <c r="I111" s="20"/>
      <c r="J111" s="18">
        <f>CEILING(G111*H111*I111,1)</f>
        <v>0</v>
      </c>
      <c r="K111" s="20"/>
      <c r="L111" s="18">
        <f>IF(J111-K111&lt;0,0,J111-K111)</f>
        <v>0</v>
      </c>
    </row>
    <row r="112" spans="1:12" s="126" customFormat="1" ht="30" customHeight="1" x14ac:dyDescent="0.25">
      <c r="A112" s="19"/>
      <c r="B112" s="311"/>
      <c r="C112" s="312"/>
      <c r="D112" s="311"/>
      <c r="E112" s="313"/>
      <c r="F112" s="312"/>
      <c r="G112" s="26"/>
      <c r="H112" s="20"/>
      <c r="I112" s="20"/>
      <c r="J112" s="18">
        <f>CEILING(G112*H112*I112,1)</f>
        <v>0</v>
      </c>
      <c r="K112" s="20"/>
      <c r="L112" s="18">
        <f>IF(J112-K112&lt;0,0,J112-K112)</f>
        <v>0</v>
      </c>
    </row>
    <row r="113" spans="1:12" s="126" customFormat="1" ht="14.45" hidden="1" customHeight="1" x14ac:dyDescent="0.25">
      <c r="A113" s="19"/>
      <c r="B113" s="311"/>
      <c r="C113" s="312"/>
      <c r="D113" s="311"/>
      <c r="E113" s="313"/>
      <c r="F113" s="312"/>
      <c r="G113" s="26"/>
      <c r="H113" s="20"/>
      <c r="I113" s="20"/>
      <c r="J113" s="18">
        <f>CEILING(G113*H113*I113,1)</f>
        <v>0</v>
      </c>
      <c r="K113" s="20"/>
      <c r="L113" s="18">
        <f>IF(J113-K113&lt;0,0,J113-K113)</f>
        <v>0</v>
      </c>
    </row>
    <row r="114" spans="1:12" s="126" customFormat="1" ht="14.45" customHeight="1" x14ac:dyDescent="0.25">
      <c r="A114" s="316" t="s">
        <v>16</v>
      </c>
      <c r="B114" s="317"/>
      <c r="C114" s="317"/>
      <c r="D114" s="317"/>
      <c r="E114" s="317"/>
      <c r="F114" s="317"/>
      <c r="G114" s="317"/>
      <c r="H114" s="317"/>
      <c r="I114" s="318"/>
      <c r="J114" s="18">
        <f>SUM(J111:J113)</f>
        <v>0</v>
      </c>
      <c r="K114" s="18">
        <f>SUM(K111:K113)</f>
        <v>0</v>
      </c>
      <c r="L114" s="18">
        <f>SUM(L111:L113)</f>
        <v>0</v>
      </c>
    </row>
    <row r="115" spans="1:12" ht="22.5" customHeight="1" x14ac:dyDescent="0.25">
      <c r="A115" s="23" t="s">
        <v>17</v>
      </c>
      <c r="B115" s="112"/>
      <c r="C115" s="113"/>
      <c r="D115" s="113"/>
      <c r="E115" s="113"/>
      <c r="F115" s="113"/>
      <c r="G115" s="113"/>
      <c r="H115" s="113"/>
      <c r="I115" s="113"/>
      <c r="J115" s="21"/>
      <c r="K115" s="21"/>
      <c r="L115" s="22"/>
    </row>
    <row r="116" spans="1:12" ht="200.1" customHeight="1" x14ac:dyDescent="0.25">
      <c r="A116" s="215"/>
      <c r="B116" s="216"/>
      <c r="C116" s="216"/>
      <c r="D116" s="216"/>
      <c r="E116" s="216"/>
      <c r="F116" s="216"/>
      <c r="G116" s="216"/>
      <c r="H116" s="216"/>
      <c r="I116" s="216"/>
      <c r="J116" s="216"/>
      <c r="K116" s="216"/>
      <c r="L116" s="217"/>
    </row>
    <row r="117" spans="1:12" ht="16.5" hidden="1" customHeight="1" x14ac:dyDescent="0.25">
      <c r="A117" s="218"/>
      <c r="B117" s="219"/>
      <c r="C117" s="219"/>
      <c r="D117" s="219"/>
      <c r="E117" s="219"/>
      <c r="F117" s="219"/>
      <c r="G117" s="219"/>
      <c r="H117" s="219"/>
      <c r="I117" s="219"/>
      <c r="J117" s="219"/>
      <c r="K117" s="219"/>
      <c r="L117" s="220"/>
    </row>
    <row r="118" spans="1:12" x14ac:dyDescent="0.25">
      <c r="A118" s="94" t="s">
        <v>274</v>
      </c>
      <c r="B118" s="95"/>
      <c r="C118" s="95"/>
      <c r="D118" s="95"/>
      <c r="E118" s="95"/>
      <c r="F118" s="95"/>
      <c r="G118" s="95"/>
      <c r="H118" s="95"/>
      <c r="I118" s="95"/>
      <c r="J118" s="95"/>
      <c r="K118" s="95"/>
      <c r="L118" s="96"/>
    </row>
    <row r="119" spans="1:12" ht="13.9" customHeight="1" x14ac:dyDescent="0.25">
      <c r="A119" s="277" t="s">
        <v>36</v>
      </c>
      <c r="B119" s="279"/>
      <c r="C119" s="278" t="s">
        <v>2</v>
      </c>
      <c r="D119" s="278"/>
      <c r="E119" s="278"/>
      <c r="F119" s="278"/>
      <c r="G119" s="278"/>
      <c r="H119" s="278"/>
      <c r="I119" s="278"/>
      <c r="J119" s="278"/>
      <c r="K119" s="278"/>
      <c r="L119" s="279"/>
    </row>
    <row r="120" spans="1:12" ht="40.9" customHeight="1" x14ac:dyDescent="0.25">
      <c r="A120" s="274" t="s">
        <v>194</v>
      </c>
      <c r="B120" s="276"/>
      <c r="C120" s="275" t="s">
        <v>195</v>
      </c>
      <c r="D120" s="275"/>
      <c r="E120" s="275"/>
      <c r="F120" s="275"/>
      <c r="G120" s="275"/>
      <c r="H120" s="275"/>
      <c r="I120" s="275"/>
      <c r="J120" s="275"/>
      <c r="K120" s="275"/>
      <c r="L120" s="276"/>
    </row>
    <row r="121" spans="1:12" ht="26.45" customHeight="1" x14ac:dyDescent="0.25">
      <c r="A121" s="87"/>
      <c r="B121" s="88"/>
      <c r="C121" s="369" t="s">
        <v>192</v>
      </c>
      <c r="D121" s="370"/>
      <c r="E121" s="398" t="s">
        <v>184</v>
      </c>
      <c r="F121" s="299" t="s">
        <v>21</v>
      </c>
      <c r="G121" s="300"/>
      <c r="H121" s="299" t="s">
        <v>193</v>
      </c>
      <c r="I121" s="301"/>
      <c r="J121" s="283" t="s">
        <v>49</v>
      </c>
      <c r="K121" s="385" t="s">
        <v>47</v>
      </c>
      <c r="L121" s="283" t="s">
        <v>39</v>
      </c>
    </row>
    <row r="122" spans="1:12" ht="26.45" customHeight="1" x14ac:dyDescent="0.25">
      <c r="A122" s="41"/>
      <c r="B122" s="39"/>
      <c r="C122" s="371"/>
      <c r="D122" s="372"/>
      <c r="E122" s="399"/>
      <c r="F122" s="302"/>
      <c r="G122" s="303"/>
      <c r="H122" s="302"/>
      <c r="I122" s="304"/>
      <c r="J122" s="284"/>
      <c r="K122" s="386"/>
      <c r="L122" s="284"/>
    </row>
    <row r="123" spans="1:12" ht="18" hidden="1" customHeight="1" x14ac:dyDescent="0.25">
      <c r="A123" s="290"/>
      <c r="B123" s="291"/>
      <c r="C123" s="288"/>
      <c r="D123" s="289"/>
      <c r="E123" s="28"/>
      <c r="F123" s="335"/>
      <c r="G123" s="336"/>
      <c r="H123" s="396"/>
      <c r="I123" s="397"/>
      <c r="J123" s="82">
        <f>CEILING(C123*F123*H123,1)</f>
        <v>0</v>
      </c>
      <c r="K123" s="27"/>
      <c r="L123" s="18">
        <f>IF(J123-K123&lt;0,0,J123-K123)</f>
        <v>0</v>
      </c>
    </row>
    <row r="124" spans="1:12" ht="30" customHeight="1" x14ac:dyDescent="0.25">
      <c r="A124" s="290"/>
      <c r="B124" s="291"/>
      <c r="C124" s="288"/>
      <c r="D124" s="289"/>
      <c r="E124" s="28"/>
      <c r="F124" s="335"/>
      <c r="G124" s="336"/>
      <c r="H124" s="396"/>
      <c r="I124" s="397"/>
      <c r="J124" s="82">
        <f>CEILING(C124*F124*H124,1)</f>
        <v>0</v>
      </c>
      <c r="K124" s="27"/>
      <c r="L124" s="18">
        <f>IF(J124-K124&lt;0,0,J124-K124)</f>
        <v>0</v>
      </c>
    </row>
    <row r="125" spans="1:12" ht="19.899999999999999" hidden="1" customHeight="1" x14ac:dyDescent="0.25">
      <c r="A125" s="290"/>
      <c r="B125" s="291"/>
      <c r="C125" s="288"/>
      <c r="D125" s="289"/>
      <c r="E125" s="28"/>
      <c r="F125" s="335"/>
      <c r="G125" s="336"/>
      <c r="H125" s="396"/>
      <c r="I125" s="397"/>
      <c r="J125" s="82">
        <f>CEILING(C125*F125*H125,1)</f>
        <v>0</v>
      </c>
      <c r="K125" s="30"/>
      <c r="L125" s="18">
        <f>IF(J125-K125&lt;0,0,J125-K125)</f>
        <v>0</v>
      </c>
    </row>
    <row r="126" spans="1:12" s="126" customFormat="1" ht="14.45" customHeight="1" x14ac:dyDescent="0.25">
      <c r="A126" s="280" t="s">
        <v>41</v>
      </c>
      <c r="B126" s="281"/>
      <c r="C126" s="281"/>
      <c r="D126" s="281"/>
      <c r="E126" s="281"/>
      <c r="F126" s="281"/>
      <c r="G126" s="281"/>
      <c r="H126" s="281"/>
      <c r="I126" s="282"/>
      <c r="J126" s="125">
        <f>SUM(J123:J125)</f>
        <v>0</v>
      </c>
      <c r="K126" s="125">
        <f>SUM(K123:K125)</f>
        <v>0</v>
      </c>
      <c r="L126" s="125">
        <f>SUM(L123:L125)</f>
        <v>0</v>
      </c>
    </row>
    <row r="127" spans="1:12" ht="23.45" customHeight="1" x14ac:dyDescent="0.25">
      <c r="A127" s="23" t="s">
        <v>17</v>
      </c>
      <c r="B127" s="112"/>
      <c r="C127" s="113"/>
      <c r="D127" s="113"/>
      <c r="E127" s="113"/>
      <c r="F127" s="113"/>
      <c r="G127" s="113"/>
      <c r="H127" s="113"/>
      <c r="I127" s="113"/>
      <c r="J127" s="21"/>
      <c r="K127" s="21"/>
      <c r="L127" s="22"/>
    </row>
    <row r="128" spans="1:12" ht="199.9" customHeight="1" x14ac:dyDescent="0.25">
      <c r="A128" s="215"/>
      <c r="B128" s="216"/>
      <c r="C128" s="216"/>
      <c r="D128" s="216"/>
      <c r="E128" s="216"/>
      <c r="F128" s="216"/>
      <c r="G128" s="216"/>
      <c r="H128" s="216"/>
      <c r="I128" s="216"/>
      <c r="J128" s="216"/>
      <c r="K128" s="216"/>
      <c r="L128" s="217"/>
    </row>
    <row r="129" spans="1:12" ht="14.45" hidden="1" customHeight="1" x14ac:dyDescent="0.25">
      <c r="A129" s="218"/>
      <c r="B129" s="219"/>
      <c r="C129" s="219"/>
      <c r="D129" s="219"/>
      <c r="E129" s="219"/>
      <c r="F129" s="219"/>
      <c r="G129" s="219"/>
      <c r="H129" s="219"/>
      <c r="I129" s="219"/>
      <c r="J129" s="219"/>
      <c r="K129" s="219"/>
      <c r="L129" s="220"/>
    </row>
    <row r="130" spans="1:12" x14ac:dyDescent="0.25">
      <c r="A130" s="94" t="s">
        <v>275</v>
      </c>
      <c r="B130" s="95"/>
      <c r="C130" s="95"/>
      <c r="D130" s="95"/>
      <c r="E130" s="95"/>
      <c r="F130" s="95"/>
      <c r="G130" s="95"/>
      <c r="H130" s="95"/>
      <c r="I130" s="95"/>
      <c r="J130" s="95"/>
      <c r="K130" s="95"/>
      <c r="L130" s="96"/>
    </row>
    <row r="131" spans="1:12" ht="15" customHeight="1" x14ac:dyDescent="0.25">
      <c r="A131" s="277" t="s">
        <v>15</v>
      </c>
      <c r="B131" s="278"/>
      <c r="C131" s="279"/>
      <c r="D131" s="277" t="s">
        <v>2</v>
      </c>
      <c r="E131" s="278"/>
      <c r="F131" s="278"/>
      <c r="G131" s="278"/>
      <c r="H131" s="278"/>
      <c r="I131" s="278"/>
      <c r="J131" s="278"/>
      <c r="K131" s="278"/>
      <c r="L131" s="279"/>
    </row>
    <row r="132" spans="1:12" ht="15" customHeight="1" x14ac:dyDescent="0.25">
      <c r="A132" s="274" t="s">
        <v>56</v>
      </c>
      <c r="B132" s="275"/>
      <c r="C132" s="276"/>
      <c r="D132" s="274" t="s">
        <v>52</v>
      </c>
      <c r="E132" s="275"/>
      <c r="F132" s="275"/>
      <c r="G132" s="275"/>
      <c r="H132" s="275"/>
      <c r="I132" s="275"/>
      <c r="J132" s="275"/>
      <c r="K132" s="275"/>
      <c r="L132" s="276"/>
    </row>
    <row r="133" spans="1:12" ht="25.9" customHeight="1" x14ac:dyDescent="0.25">
      <c r="A133" s="319"/>
      <c r="B133" s="320"/>
      <c r="C133" s="349"/>
      <c r="D133" s="348" t="s">
        <v>57</v>
      </c>
      <c r="E133" s="348"/>
      <c r="F133" s="299" t="s">
        <v>61</v>
      </c>
      <c r="G133" s="300"/>
      <c r="H133" s="300"/>
      <c r="I133" s="301"/>
      <c r="J133" s="283" t="s">
        <v>49</v>
      </c>
      <c r="K133" s="385" t="s">
        <v>47</v>
      </c>
      <c r="L133" s="283" t="s">
        <v>39</v>
      </c>
    </row>
    <row r="134" spans="1:12" ht="31.5" customHeight="1" x14ac:dyDescent="0.25">
      <c r="A134" s="321"/>
      <c r="B134" s="322"/>
      <c r="C134" s="350"/>
      <c r="D134" s="348"/>
      <c r="E134" s="348"/>
      <c r="F134" s="302"/>
      <c r="G134" s="303"/>
      <c r="H134" s="303"/>
      <c r="I134" s="304"/>
      <c r="J134" s="284"/>
      <c r="K134" s="386"/>
      <c r="L134" s="284"/>
    </row>
    <row r="135" spans="1:12" ht="31.5" hidden="1" customHeight="1" x14ac:dyDescent="0.25">
      <c r="A135" s="290"/>
      <c r="B135" s="326"/>
      <c r="C135" s="291"/>
      <c r="D135" s="383"/>
      <c r="E135" s="383"/>
      <c r="F135" s="387"/>
      <c r="G135" s="388"/>
      <c r="H135" s="388"/>
      <c r="I135" s="389"/>
      <c r="J135" s="18">
        <f>CEILING(D135*F135,1)</f>
        <v>0</v>
      </c>
      <c r="K135" s="27"/>
      <c r="L135" s="18">
        <f>IF(J135-K135&lt;0,0,J135-K135)</f>
        <v>0</v>
      </c>
    </row>
    <row r="136" spans="1:12" ht="31.5" customHeight="1" x14ac:dyDescent="0.25">
      <c r="A136" s="290"/>
      <c r="B136" s="326"/>
      <c r="C136" s="291"/>
      <c r="D136" s="383"/>
      <c r="E136" s="383"/>
      <c r="F136" s="387"/>
      <c r="G136" s="388"/>
      <c r="H136" s="388"/>
      <c r="I136" s="389"/>
      <c r="J136" s="18">
        <f>CEILING(D136*F136,1)</f>
        <v>0</v>
      </c>
      <c r="K136" s="27"/>
      <c r="L136" s="18">
        <f>IF(J136-K136&lt;0,0,J136-K136)</f>
        <v>0</v>
      </c>
    </row>
    <row r="137" spans="1:12" hidden="1" x14ac:dyDescent="0.25">
      <c r="A137" s="393"/>
      <c r="B137" s="394"/>
      <c r="C137" s="395"/>
      <c r="D137" s="384"/>
      <c r="E137" s="384"/>
      <c r="F137" s="390"/>
      <c r="G137" s="391"/>
      <c r="H137" s="391"/>
      <c r="I137" s="392"/>
      <c r="J137" s="18">
        <f>CEILING(D137*F137,1)</f>
        <v>0</v>
      </c>
      <c r="K137" s="30"/>
      <c r="L137" s="18">
        <f>IF(J137-K137&lt;0,0,J137-K137)</f>
        <v>0</v>
      </c>
    </row>
    <row r="138" spans="1:12" s="126" customFormat="1" ht="14.45" customHeight="1" x14ac:dyDescent="0.25">
      <c r="A138" s="280" t="s">
        <v>41</v>
      </c>
      <c r="B138" s="281"/>
      <c r="C138" s="281"/>
      <c r="D138" s="281"/>
      <c r="E138" s="281"/>
      <c r="F138" s="281"/>
      <c r="G138" s="281"/>
      <c r="H138" s="281"/>
      <c r="I138" s="282"/>
      <c r="J138" s="125">
        <f>SUM(J135:J137)</f>
        <v>0</v>
      </c>
      <c r="K138" s="125">
        <f>SUM(K135:K137)</f>
        <v>0</v>
      </c>
      <c r="L138" s="125">
        <f>SUM(L135:L137)</f>
        <v>0</v>
      </c>
    </row>
    <row r="139" spans="1:12" ht="25.9" customHeight="1" x14ac:dyDescent="0.25">
      <c r="A139" s="23" t="s">
        <v>17</v>
      </c>
      <c r="B139" s="112"/>
      <c r="C139" s="113"/>
      <c r="D139" s="113"/>
      <c r="E139" s="113"/>
      <c r="F139" s="113"/>
      <c r="G139" s="113"/>
      <c r="H139" s="113"/>
      <c r="I139" s="113"/>
      <c r="J139" s="21"/>
      <c r="K139" s="21"/>
      <c r="L139" s="22"/>
    </row>
    <row r="140" spans="1:12" ht="199.9" customHeight="1" x14ac:dyDescent="0.25">
      <c r="A140" s="215"/>
      <c r="B140" s="216"/>
      <c r="C140" s="216"/>
      <c r="D140" s="216"/>
      <c r="E140" s="216"/>
      <c r="F140" s="216"/>
      <c r="G140" s="216"/>
      <c r="H140" s="216"/>
      <c r="I140" s="216"/>
      <c r="J140" s="216"/>
      <c r="K140" s="216"/>
      <c r="L140" s="217"/>
    </row>
    <row r="141" spans="1:12" ht="14.45" hidden="1" customHeight="1" x14ac:dyDescent="0.25">
      <c r="A141" s="218"/>
      <c r="B141" s="219"/>
      <c r="C141" s="219"/>
      <c r="D141" s="219"/>
      <c r="E141" s="219"/>
      <c r="F141" s="219"/>
      <c r="G141" s="219"/>
      <c r="H141" s="219"/>
      <c r="I141" s="219"/>
      <c r="J141" s="219"/>
      <c r="K141" s="219"/>
      <c r="L141" s="220"/>
    </row>
  </sheetData>
  <sheetProtection algorithmName="SHA-512" hashValue="KxmnfYqd/nIDDL8roajJKuH7+NZxRDsv/WuI+ByEaegKmxP/y80PePwcBIf1x2T2AlResZuGBKdrtTojqnwBBA==" saltValue="1Ppp/V/Krjjko+sB5ZDneA==" spinCount="100000" sheet="1" objects="1" scenarios="1" selectLockedCells="1"/>
  <protectedRanges>
    <protectedRange sqref="K102:K104 C123:I125 K123:K125 A9:K11 J21:K23 J33:K35 J45:K47 J57:K59 J69:K71 K81:K83 J135:K137" name="Personnel"/>
    <protectedRange sqref="I90:K92 I111:K113" name="Personnel_2"/>
  </protectedRanges>
  <dataConsolidate/>
  <mergeCells count="259">
    <mergeCell ref="A1:F1"/>
    <mergeCell ref="H1:L1"/>
    <mergeCell ref="A2:J2"/>
    <mergeCell ref="K2:L3"/>
    <mergeCell ref="A3:B3"/>
    <mergeCell ref="C5:L5"/>
    <mergeCell ref="C9:D9"/>
    <mergeCell ref="F9:G9"/>
    <mergeCell ref="H9:I9"/>
    <mergeCell ref="C10:D10"/>
    <mergeCell ref="F10:G10"/>
    <mergeCell ref="H10:I10"/>
    <mergeCell ref="C6:L6"/>
    <mergeCell ref="A7:B8"/>
    <mergeCell ref="C7:D8"/>
    <mergeCell ref="E7:E8"/>
    <mergeCell ref="F7:G8"/>
    <mergeCell ref="H7:I8"/>
    <mergeCell ref="J7:J8"/>
    <mergeCell ref="K7:K8"/>
    <mergeCell ref="L7:L8"/>
    <mergeCell ref="A18:C18"/>
    <mergeCell ref="D18:L18"/>
    <mergeCell ref="A19:C20"/>
    <mergeCell ref="D19:E20"/>
    <mergeCell ref="F19:I20"/>
    <mergeCell ref="J19:J20"/>
    <mergeCell ref="K19:K20"/>
    <mergeCell ref="L19:L20"/>
    <mergeCell ref="C11:D11"/>
    <mergeCell ref="F11:G11"/>
    <mergeCell ref="H11:I11"/>
    <mergeCell ref="A12:I12"/>
    <mergeCell ref="A14:L15"/>
    <mergeCell ref="A17:C17"/>
    <mergeCell ref="D17:L17"/>
    <mergeCell ref="A23:C23"/>
    <mergeCell ref="D23:E23"/>
    <mergeCell ref="F23:I23"/>
    <mergeCell ref="A24:I24"/>
    <mergeCell ref="A26:L27"/>
    <mergeCell ref="B29:C29"/>
    <mergeCell ref="F29:L29"/>
    <mergeCell ref="A21:C21"/>
    <mergeCell ref="D21:E21"/>
    <mergeCell ref="F21:I21"/>
    <mergeCell ref="A22:C22"/>
    <mergeCell ref="D22:E22"/>
    <mergeCell ref="F22:I22"/>
    <mergeCell ref="B30:C30"/>
    <mergeCell ref="F30:L30"/>
    <mergeCell ref="A31:E32"/>
    <mergeCell ref="F31:F32"/>
    <mergeCell ref="G31:G32"/>
    <mergeCell ref="H31:H32"/>
    <mergeCell ref="I31:I32"/>
    <mergeCell ref="J31:J32"/>
    <mergeCell ref="K31:K32"/>
    <mergeCell ref="L31:L32"/>
    <mergeCell ref="A42:C42"/>
    <mergeCell ref="D42:L42"/>
    <mergeCell ref="A43:C44"/>
    <mergeCell ref="D43:E44"/>
    <mergeCell ref="F43:I44"/>
    <mergeCell ref="J43:J44"/>
    <mergeCell ref="K43:K44"/>
    <mergeCell ref="L43:L44"/>
    <mergeCell ref="B33:C33"/>
    <mergeCell ref="B34:C34"/>
    <mergeCell ref="B35:C35"/>
    <mergeCell ref="A36:I36"/>
    <mergeCell ref="A38:L39"/>
    <mergeCell ref="A41:C41"/>
    <mergeCell ref="D41:L41"/>
    <mergeCell ref="A47:C47"/>
    <mergeCell ref="D47:E47"/>
    <mergeCell ref="F47:I47"/>
    <mergeCell ref="A48:I48"/>
    <mergeCell ref="A50:L51"/>
    <mergeCell ref="A53:C53"/>
    <mergeCell ref="D53:L53"/>
    <mergeCell ref="A45:C45"/>
    <mergeCell ref="D45:E45"/>
    <mergeCell ref="F45:I45"/>
    <mergeCell ref="A46:C46"/>
    <mergeCell ref="D46:E46"/>
    <mergeCell ref="F46:I46"/>
    <mergeCell ref="A57:C57"/>
    <mergeCell ref="D57:E57"/>
    <mergeCell ref="F57:I57"/>
    <mergeCell ref="A58:C58"/>
    <mergeCell ref="D58:E58"/>
    <mergeCell ref="F58:I58"/>
    <mergeCell ref="A54:C54"/>
    <mergeCell ref="D54:L54"/>
    <mergeCell ref="A55:C56"/>
    <mergeCell ref="D55:E56"/>
    <mergeCell ref="F55:I56"/>
    <mergeCell ref="J55:J56"/>
    <mergeCell ref="K55:K56"/>
    <mergeCell ref="L55:L56"/>
    <mergeCell ref="B66:C66"/>
    <mergeCell ref="D66:L66"/>
    <mergeCell ref="A67:C68"/>
    <mergeCell ref="D67:E68"/>
    <mergeCell ref="F67:I68"/>
    <mergeCell ref="J67:J68"/>
    <mergeCell ref="K67:K68"/>
    <mergeCell ref="L67:L68"/>
    <mergeCell ref="A59:C59"/>
    <mergeCell ref="D59:E59"/>
    <mergeCell ref="F59:I59"/>
    <mergeCell ref="A60:I60"/>
    <mergeCell ref="A62:L63"/>
    <mergeCell ref="B65:C65"/>
    <mergeCell ref="D65:L65"/>
    <mergeCell ref="B71:C71"/>
    <mergeCell ref="D71:E71"/>
    <mergeCell ref="F71:I71"/>
    <mergeCell ref="A72:I72"/>
    <mergeCell ref="A74:L75"/>
    <mergeCell ref="A76:B76"/>
    <mergeCell ref="B69:C69"/>
    <mergeCell ref="D69:E69"/>
    <mergeCell ref="F69:I69"/>
    <mergeCell ref="B70:C70"/>
    <mergeCell ref="D70:E70"/>
    <mergeCell ref="F70:I70"/>
    <mergeCell ref="J79:J80"/>
    <mergeCell ref="K79:K80"/>
    <mergeCell ref="L79:L80"/>
    <mergeCell ref="A81:B81"/>
    <mergeCell ref="C81:G81"/>
    <mergeCell ref="H81:I81"/>
    <mergeCell ref="A77:B77"/>
    <mergeCell ref="C77:G77"/>
    <mergeCell ref="H77:I77"/>
    <mergeCell ref="J77:L78"/>
    <mergeCell ref="A78:B78"/>
    <mergeCell ref="C78:G78"/>
    <mergeCell ref="H78:I78"/>
    <mergeCell ref="A84:I84"/>
    <mergeCell ref="A85:B85"/>
    <mergeCell ref="B86:C86"/>
    <mergeCell ref="D86:F86"/>
    <mergeCell ref="G86:L86"/>
    <mergeCell ref="B87:C87"/>
    <mergeCell ref="D87:F87"/>
    <mergeCell ref="G87:L87"/>
    <mergeCell ref="A82:B82"/>
    <mergeCell ref="C82:G82"/>
    <mergeCell ref="H82:I82"/>
    <mergeCell ref="A83:B83"/>
    <mergeCell ref="C83:G83"/>
    <mergeCell ref="H83:I83"/>
    <mergeCell ref="L88:L89"/>
    <mergeCell ref="B90:C90"/>
    <mergeCell ref="D90:F90"/>
    <mergeCell ref="B91:C91"/>
    <mergeCell ref="D91:F91"/>
    <mergeCell ref="B92:C92"/>
    <mergeCell ref="D92:F92"/>
    <mergeCell ref="A88:F89"/>
    <mergeCell ref="G88:G89"/>
    <mergeCell ref="H88:H89"/>
    <mergeCell ref="I88:I89"/>
    <mergeCell ref="J88:J89"/>
    <mergeCell ref="K88:K89"/>
    <mergeCell ref="A99:B99"/>
    <mergeCell ref="C99:G99"/>
    <mergeCell ref="H99:I99"/>
    <mergeCell ref="A100:B101"/>
    <mergeCell ref="J100:J101"/>
    <mergeCell ref="K100:K101"/>
    <mergeCell ref="A93:I93"/>
    <mergeCell ref="A95:L96"/>
    <mergeCell ref="A97:B97"/>
    <mergeCell ref="A98:B98"/>
    <mergeCell ref="C98:G98"/>
    <mergeCell ref="H98:I98"/>
    <mergeCell ref="A104:B104"/>
    <mergeCell ref="C104:G104"/>
    <mergeCell ref="H104:I104"/>
    <mergeCell ref="A105:I105"/>
    <mergeCell ref="A106:B106"/>
    <mergeCell ref="B107:C107"/>
    <mergeCell ref="D107:F107"/>
    <mergeCell ref="G107:L107"/>
    <mergeCell ref="L100:L101"/>
    <mergeCell ref="A102:B102"/>
    <mergeCell ref="C102:G102"/>
    <mergeCell ref="H102:I102"/>
    <mergeCell ref="A103:B103"/>
    <mergeCell ref="C103:G103"/>
    <mergeCell ref="H103:I103"/>
    <mergeCell ref="B108:C108"/>
    <mergeCell ref="D108:F108"/>
    <mergeCell ref="G108:L108"/>
    <mergeCell ref="A109:F110"/>
    <mergeCell ref="G109:G110"/>
    <mergeCell ref="H109:H110"/>
    <mergeCell ref="I109:I110"/>
    <mergeCell ref="J109:J110"/>
    <mergeCell ref="K109:K110"/>
    <mergeCell ref="L109:L110"/>
    <mergeCell ref="A114:I114"/>
    <mergeCell ref="A116:L117"/>
    <mergeCell ref="A119:B119"/>
    <mergeCell ref="C119:L119"/>
    <mergeCell ref="A120:B120"/>
    <mergeCell ref="C120:L120"/>
    <mergeCell ref="B111:C111"/>
    <mergeCell ref="D111:F111"/>
    <mergeCell ref="B112:C112"/>
    <mergeCell ref="D112:F112"/>
    <mergeCell ref="B113:C113"/>
    <mergeCell ref="D113:F113"/>
    <mergeCell ref="A125:B125"/>
    <mergeCell ref="C125:D125"/>
    <mergeCell ref="F125:G125"/>
    <mergeCell ref="H125:I125"/>
    <mergeCell ref="A126:I126"/>
    <mergeCell ref="A128:L129"/>
    <mergeCell ref="L121:L122"/>
    <mergeCell ref="A123:B123"/>
    <mergeCell ref="C123:D123"/>
    <mergeCell ref="F123:G123"/>
    <mergeCell ref="H123:I123"/>
    <mergeCell ref="A124:B124"/>
    <mergeCell ref="C124:D124"/>
    <mergeCell ref="F124:G124"/>
    <mergeCell ref="H124:I124"/>
    <mergeCell ref="C121:D122"/>
    <mergeCell ref="E121:E122"/>
    <mergeCell ref="F121:G122"/>
    <mergeCell ref="H121:I122"/>
    <mergeCell ref="J121:J122"/>
    <mergeCell ref="K121:K122"/>
    <mergeCell ref="A131:C131"/>
    <mergeCell ref="D131:L131"/>
    <mergeCell ref="A132:C132"/>
    <mergeCell ref="D132:L132"/>
    <mergeCell ref="A133:C134"/>
    <mergeCell ref="D133:E134"/>
    <mergeCell ref="F133:I134"/>
    <mergeCell ref="J133:J134"/>
    <mergeCell ref="K133:K134"/>
    <mergeCell ref="L133:L134"/>
    <mergeCell ref="A137:C137"/>
    <mergeCell ref="D137:E137"/>
    <mergeCell ref="F137:I137"/>
    <mergeCell ref="A138:I138"/>
    <mergeCell ref="A140:L141"/>
    <mergeCell ref="A135:C135"/>
    <mergeCell ref="D135:E135"/>
    <mergeCell ref="F135:I135"/>
    <mergeCell ref="A136:C136"/>
    <mergeCell ref="D136:E136"/>
    <mergeCell ref="F136:I136"/>
  </mergeCells>
  <conditionalFormatting sqref="B130:C130 B118:L118 A130:A133 B40:C40 A40:A43 B16:C16 D16:L18 A16:A19 B13:L13 C31:C32 D40:IX42 C76:L76 A1:L1 C9 C7 B11 E7:H7 E8:G8 D20:E20 D19:F19 J19:L21 D32:H32 J32:IX32 J36:IX36 D49:IX54 D43:F43 D44:E44 D61:IX66 D55:F55 D56:E56 B61:C64 B49:C52 D67:F67 D68:E68 B71 J79:L81 D130:L132 J104:L104 A126 J121:L121 J126:L126 M76:IX81 A97:A98 A100 D133:F133 D134:E134 J133:L135 M129:IX135 A11:A14 J7:L9 E11:H11 J11:L12 A35:A36 B35 J137:L138 A102:A104 M11:IX21 A37:XFD39 C25:C28 D25:IX31 B25:B33 B139:L63399 M137:IX63398 M126:XFD128 A127:L129 M115:IX122 A115:A116 M84:IX85 G88:L88 A88 G92:L92 M92:IX103 L93 G90:IX91 A90:B91 D90:D91 G111:IX112 A111:B112 D111:D112 A118:A124 J123:IX124 C123:C124 E123:H124 A4:B9 A2 C4:L4 M1:IX9 E9:H9 D21:F23 J22:IX24 A21:A33 D33:IX35 A34:B34 A45:A55 D45:F47 J43:IX48 A57:A67 D57:F59 J55:IX60 J67:IX72 D69:F71 J82:IX83 A81:A83 J136:IX136 D135:F137 A135:A63399 B73:IX75 A69:A79">
    <cfRule type="cellIs" dxfId="274" priority="77" stopIfTrue="1" operator="lessThan">
      <formula>0</formula>
    </cfRule>
    <cfRule type="containsErrors" dxfId="273" priority="78" stopIfTrue="1">
      <formula>ISERROR(A1)</formula>
    </cfRule>
  </conditionalFormatting>
  <conditionalFormatting sqref="L11 J11 L102:L104 J90:J92 L90:L92 J111:J112 L111:L112 L123:L124 J9 L9 J21:J23 L21:L23 L33:L35 J33:J35 J45:J47 L45:L47 J57:J59 L57:L59 J69:J71 L69:L71 L81:L83 J135:J137 L135:L137">
    <cfRule type="containsBlanks" dxfId="272" priority="76" stopIfTrue="1">
      <formula>LEN(TRIM(J9))=0</formula>
    </cfRule>
  </conditionalFormatting>
  <conditionalFormatting sqref="C97:L97 J100:L103">
    <cfRule type="cellIs" dxfId="271" priority="74" stopIfTrue="1" operator="lessThan">
      <formula>0</formula>
    </cfRule>
    <cfRule type="containsErrors" dxfId="270" priority="75" stopIfTrue="1">
      <formula>ISERROR(C97)</formula>
    </cfRule>
  </conditionalFormatting>
  <conditionalFormatting sqref="M104:IX104">
    <cfRule type="cellIs" dxfId="269" priority="72" stopIfTrue="1" operator="lessThan">
      <formula>0</formula>
    </cfRule>
    <cfRule type="containsErrors" dxfId="268" priority="73" stopIfTrue="1">
      <formula>ISERROR(M104)</formula>
    </cfRule>
  </conditionalFormatting>
  <conditionalFormatting sqref="M105:IX105">
    <cfRule type="cellIs" dxfId="267" priority="68" stopIfTrue="1" operator="lessThan">
      <formula>0</formula>
    </cfRule>
    <cfRule type="containsErrors" dxfId="266" priority="69" stopIfTrue="1">
      <formula>ISERROR(M105)</formula>
    </cfRule>
  </conditionalFormatting>
  <conditionalFormatting sqref="J84:L85 A84:A85">
    <cfRule type="cellIs" dxfId="265" priority="70" stopIfTrue="1" operator="lessThan">
      <formula>0</formula>
    </cfRule>
    <cfRule type="containsErrors" dxfId="264" priority="71" stopIfTrue="1">
      <formula>ISERROR(A84)</formula>
    </cfRule>
  </conditionalFormatting>
  <conditionalFormatting sqref="J105:L105 A105">
    <cfRule type="cellIs" dxfId="263" priority="66" stopIfTrue="1" operator="lessThan">
      <formula>0</formula>
    </cfRule>
    <cfRule type="containsErrors" dxfId="262" priority="67" stopIfTrue="1">
      <formula>ISERROR(A105)</formula>
    </cfRule>
  </conditionalFormatting>
  <conditionalFormatting sqref="C125 E125:H125">
    <cfRule type="cellIs" dxfId="261" priority="59" stopIfTrue="1" operator="lessThan">
      <formula>0</formula>
    </cfRule>
    <cfRule type="containsErrors" dxfId="260" priority="60" stopIfTrue="1">
      <formula>ISERROR(C125)</formula>
    </cfRule>
  </conditionalFormatting>
  <conditionalFormatting sqref="C121 E121:H121 E122:G122">
    <cfRule type="cellIs" dxfId="259" priority="64" stopIfTrue="1" operator="lessThan">
      <formula>0</formula>
    </cfRule>
    <cfRule type="containsErrors" dxfId="258" priority="65" stopIfTrue="1">
      <formula>ISERROR(C121)</formula>
    </cfRule>
  </conditionalFormatting>
  <conditionalFormatting sqref="A125 K125:IX125">
    <cfRule type="cellIs" dxfId="257" priority="62" stopIfTrue="1" operator="lessThan">
      <formula>0</formula>
    </cfRule>
    <cfRule type="containsErrors" dxfId="256" priority="63" stopIfTrue="1">
      <formula>ISERROR(A125)</formula>
    </cfRule>
  </conditionalFormatting>
  <conditionalFormatting sqref="L125">
    <cfRule type="containsBlanks" dxfId="255" priority="61" stopIfTrue="1">
      <formula>LEN(TRIM(L125))=0</formula>
    </cfRule>
  </conditionalFormatting>
  <conditionalFormatting sqref="J125">
    <cfRule type="cellIs" dxfId="254" priority="57" stopIfTrue="1" operator="lessThan">
      <formula>0</formula>
    </cfRule>
    <cfRule type="containsErrors" dxfId="253" priority="58" stopIfTrue="1">
      <formula>ISERROR(J125)</formula>
    </cfRule>
  </conditionalFormatting>
  <conditionalFormatting sqref="A99">
    <cfRule type="cellIs" dxfId="252" priority="55" stopIfTrue="1" operator="lessThan">
      <formula>0</formula>
    </cfRule>
    <cfRule type="containsErrors" dxfId="251" priority="56" stopIfTrue="1">
      <formula>ISERROR(A99)</formula>
    </cfRule>
  </conditionalFormatting>
  <conditionalFormatting sqref="A94:A95 B94:L94">
    <cfRule type="cellIs" dxfId="250" priority="53" stopIfTrue="1" operator="lessThan">
      <formula>0</formula>
    </cfRule>
    <cfRule type="containsErrors" dxfId="249" priority="54" stopIfTrue="1">
      <formula>ISERROR(A94)</formula>
    </cfRule>
  </conditionalFormatting>
  <conditionalFormatting sqref="B115:L115">
    <cfRule type="cellIs" dxfId="248" priority="51" stopIfTrue="1" operator="lessThan">
      <formula>0</formula>
    </cfRule>
    <cfRule type="containsErrors" dxfId="247" priority="52" stopIfTrue="1">
      <formula>ISERROR(B115)</formula>
    </cfRule>
  </conditionalFormatting>
  <conditionalFormatting sqref="C11">
    <cfRule type="cellIs" dxfId="246" priority="49" stopIfTrue="1" operator="lessThan">
      <formula>0</formula>
    </cfRule>
    <cfRule type="containsErrors" dxfId="245" priority="50" stopIfTrue="1">
      <formula>ISERROR(C11)</formula>
    </cfRule>
  </conditionalFormatting>
  <conditionalFormatting sqref="A10:C10 J10:IX10 E10:H10">
    <cfRule type="cellIs" dxfId="244" priority="47" stopIfTrue="1" operator="lessThan">
      <formula>0</formula>
    </cfRule>
    <cfRule type="containsErrors" dxfId="243" priority="48" stopIfTrue="1">
      <formula>ISERROR(A10)</formula>
    </cfRule>
  </conditionalFormatting>
  <conditionalFormatting sqref="J10 L10">
    <cfRule type="containsBlanks" dxfId="242" priority="46" stopIfTrue="1">
      <formula>LEN(TRIM(J10))=0</formula>
    </cfRule>
  </conditionalFormatting>
  <conditionalFormatting sqref="M89:IX89">
    <cfRule type="cellIs" dxfId="241" priority="44" stopIfTrue="1" operator="lessThan">
      <formula>0</formula>
    </cfRule>
    <cfRule type="containsErrors" dxfId="240" priority="45" stopIfTrue="1">
      <formula>ISERROR(M89)</formula>
    </cfRule>
  </conditionalFormatting>
  <conditionalFormatting sqref="M86:IX86">
    <cfRule type="cellIs" dxfId="239" priority="38" stopIfTrue="1" operator="lessThan">
      <formula>0</formula>
    </cfRule>
    <cfRule type="containsErrors" dxfId="238" priority="39" stopIfTrue="1">
      <formula>ISERROR(M86)</formula>
    </cfRule>
  </conditionalFormatting>
  <conditionalFormatting sqref="G86">
    <cfRule type="cellIs" dxfId="237" priority="31" stopIfTrue="1" operator="lessThan">
      <formula>0</formula>
    </cfRule>
    <cfRule type="containsErrors" dxfId="236" priority="32" stopIfTrue="1">
      <formula>ISERROR(G86)</formula>
    </cfRule>
  </conditionalFormatting>
  <conditionalFormatting sqref="M87:IX88">
    <cfRule type="cellIs" dxfId="235" priority="42" stopIfTrue="1" operator="lessThan">
      <formula>0</formula>
    </cfRule>
    <cfRule type="containsErrors" dxfId="234" priority="43" stopIfTrue="1">
      <formula>ISERROR(M87)</formula>
    </cfRule>
  </conditionalFormatting>
  <conditionalFormatting sqref="L88">
    <cfRule type="cellIs" dxfId="233" priority="40" stopIfTrue="1" operator="lessThan">
      <formula>0</formula>
    </cfRule>
    <cfRule type="containsErrors" dxfId="232" priority="41" stopIfTrue="1">
      <formula>ISERROR(L88)</formula>
    </cfRule>
  </conditionalFormatting>
  <conditionalFormatting sqref="L88">
    <cfRule type="containsBlanks" dxfId="231" priority="28" stopIfTrue="1">
      <formula>LEN(TRIM(L88))=0</formula>
    </cfRule>
  </conditionalFormatting>
  <conditionalFormatting sqref="A86:B87 D86:D87">
    <cfRule type="cellIs" dxfId="230" priority="36" stopIfTrue="1" operator="lessThan">
      <formula>0</formula>
    </cfRule>
    <cfRule type="containsErrors" dxfId="229" priority="37" stopIfTrue="1">
      <formula>ISERROR(A86)</formula>
    </cfRule>
  </conditionalFormatting>
  <conditionalFormatting sqref="G89">
    <cfRule type="cellIs" dxfId="228" priority="34" stopIfTrue="1" operator="lessThan">
      <formula>0</formula>
    </cfRule>
    <cfRule type="containsErrors" dxfId="227" priority="35" stopIfTrue="1">
      <formula>ISERROR(G89)</formula>
    </cfRule>
  </conditionalFormatting>
  <conditionalFormatting sqref="K88">
    <cfRule type="containsBlanks" dxfId="226" priority="33" stopIfTrue="1">
      <formula>LEN(TRIM(K88))=0</formula>
    </cfRule>
  </conditionalFormatting>
  <conditionalFormatting sqref="G87">
    <cfRule type="cellIs" dxfId="225" priority="29" stopIfTrue="1" operator="lessThan">
      <formula>0</formula>
    </cfRule>
    <cfRule type="containsErrors" dxfId="224" priority="30" stopIfTrue="1">
      <formula>ISERROR(G87)</formula>
    </cfRule>
  </conditionalFormatting>
  <conditionalFormatting sqref="A93 J93:L93 A92:B92 D92">
    <cfRule type="cellIs" dxfId="223" priority="26" stopIfTrue="1" operator="lessThan">
      <formula>0</formula>
    </cfRule>
    <cfRule type="containsErrors" dxfId="222" priority="27" stopIfTrue="1">
      <formula>ISERROR(A92)</formula>
    </cfRule>
  </conditionalFormatting>
  <conditionalFormatting sqref="M106:IX106 G109:L109 A109 L113:IX114 G113:K113">
    <cfRule type="cellIs" dxfId="221" priority="24" stopIfTrue="1" operator="lessThan">
      <formula>0</formula>
    </cfRule>
    <cfRule type="containsErrors" dxfId="220" priority="25" stopIfTrue="1">
      <formula>ISERROR(A106)</formula>
    </cfRule>
  </conditionalFormatting>
  <conditionalFormatting sqref="J113 L113">
    <cfRule type="containsBlanks" dxfId="219" priority="23" stopIfTrue="1">
      <formula>LEN(TRIM(J113))=0</formula>
    </cfRule>
  </conditionalFormatting>
  <conditionalFormatting sqref="J106:L106 A106">
    <cfRule type="cellIs" dxfId="218" priority="21" stopIfTrue="1" operator="lessThan">
      <formula>0</formula>
    </cfRule>
    <cfRule type="containsErrors" dxfId="217" priority="22" stopIfTrue="1">
      <formula>ISERROR(A106)</formula>
    </cfRule>
  </conditionalFormatting>
  <conditionalFormatting sqref="M110:IX110">
    <cfRule type="cellIs" dxfId="216" priority="19" stopIfTrue="1" operator="lessThan">
      <formula>0</formula>
    </cfRule>
    <cfRule type="containsErrors" dxfId="215" priority="20" stopIfTrue="1">
      <formula>ISERROR(M110)</formula>
    </cfRule>
  </conditionalFormatting>
  <conditionalFormatting sqref="M107:IX107">
    <cfRule type="cellIs" dxfId="214" priority="13" stopIfTrue="1" operator="lessThan">
      <formula>0</formula>
    </cfRule>
    <cfRule type="containsErrors" dxfId="213" priority="14" stopIfTrue="1">
      <formula>ISERROR(M107)</formula>
    </cfRule>
  </conditionalFormatting>
  <conditionalFormatting sqref="G107">
    <cfRule type="cellIs" dxfId="212" priority="6" stopIfTrue="1" operator="lessThan">
      <formula>0</formula>
    </cfRule>
    <cfRule type="containsErrors" dxfId="211" priority="7" stopIfTrue="1">
      <formula>ISERROR(G107)</formula>
    </cfRule>
  </conditionalFormatting>
  <conditionalFormatting sqref="M108:IX109">
    <cfRule type="cellIs" dxfId="210" priority="17" stopIfTrue="1" operator="lessThan">
      <formula>0</formula>
    </cfRule>
    <cfRule type="containsErrors" dxfId="209" priority="18" stopIfTrue="1">
      <formula>ISERROR(M108)</formula>
    </cfRule>
  </conditionalFormatting>
  <conditionalFormatting sqref="L109">
    <cfRule type="cellIs" dxfId="208" priority="15" stopIfTrue="1" operator="lessThan">
      <formula>0</formula>
    </cfRule>
    <cfRule type="containsErrors" dxfId="207" priority="16" stopIfTrue="1">
      <formula>ISERROR(L109)</formula>
    </cfRule>
  </conditionalFormatting>
  <conditionalFormatting sqref="L109">
    <cfRule type="containsBlanks" dxfId="206" priority="3" stopIfTrue="1">
      <formula>LEN(TRIM(L109))=0</formula>
    </cfRule>
  </conditionalFormatting>
  <conditionalFormatting sqref="A107:B108 D107:D108">
    <cfRule type="cellIs" dxfId="205" priority="11" stopIfTrue="1" operator="lessThan">
      <formula>0</formula>
    </cfRule>
    <cfRule type="containsErrors" dxfId="204" priority="12" stopIfTrue="1">
      <formula>ISERROR(A107)</formula>
    </cfRule>
  </conditionalFormatting>
  <conditionalFormatting sqref="G110">
    <cfRule type="cellIs" dxfId="203" priority="9" stopIfTrue="1" operator="lessThan">
      <formula>0</formula>
    </cfRule>
    <cfRule type="containsErrors" dxfId="202" priority="10" stopIfTrue="1">
      <formula>ISERROR(G110)</formula>
    </cfRule>
  </conditionalFormatting>
  <conditionalFormatting sqref="K109">
    <cfRule type="containsBlanks" dxfId="201" priority="8" stopIfTrue="1">
      <formula>LEN(TRIM(K109))=0</formula>
    </cfRule>
  </conditionalFormatting>
  <conditionalFormatting sqref="G108">
    <cfRule type="cellIs" dxfId="200" priority="4" stopIfTrue="1" operator="lessThan">
      <formula>0</formula>
    </cfRule>
    <cfRule type="containsErrors" dxfId="199" priority="5" stopIfTrue="1">
      <formula>ISERROR(G108)</formula>
    </cfRule>
  </conditionalFormatting>
  <conditionalFormatting sqref="A114 J114:L114 A113:B113 D113">
    <cfRule type="cellIs" dxfId="198" priority="1" stopIfTrue="1" operator="lessThan">
      <formula>0</formula>
    </cfRule>
    <cfRule type="containsErrors" dxfId="197" priority="2" stopIfTrue="1">
      <formula>ISERROR(A113)</formula>
    </cfRule>
  </conditionalFormatting>
  <dataValidations count="5">
    <dataValidation type="list" allowBlank="1" showInputMessage="1" showErrorMessage="1" sqref="E9:E11" xr:uid="{00000000-0002-0000-0600-000000000000}">
      <formula1>"hourly, daily, weekly, yearly"</formula1>
    </dataValidation>
    <dataValidation type="decimal" allowBlank="1" showInputMessage="1" showErrorMessage="1" sqref="M4:M8" xr:uid="{00000000-0002-0000-0600-000001000000}">
      <formula1>1</formula1>
      <formula2>100</formula2>
    </dataValidation>
    <dataValidation type="list" allowBlank="1" showInputMessage="1" showErrorMessage="1" sqref="H102:I104 K2:L3 H81:I83" xr:uid="{00000000-0002-0000-0600-000002000000}">
      <formula1>DemographicsYesNoSelection</formula1>
    </dataValidation>
    <dataValidation type="decimal" operator="greaterThan" allowBlank="1" showInputMessage="1" showErrorMessage="1" sqref="F9:I11 D21:I23 F33:I35 D45:I47 J102:J104 F123:I125 D69:I71 J81:J83 C123:D125 C9:D11 D135:I137" xr:uid="{00000000-0002-0000-0600-000003000000}">
      <formula1>0</formula1>
    </dataValidation>
    <dataValidation type="decimal" operator="lessThanOrEqual" showInputMessage="1" showErrorMessage="1" errorTitle="Max Value Exceeded" error="The Non-Federal Contribution entered cannot be greater than the Total Cost for this line item." sqref="K123:K125 K57:K59 K9:K11 K21:K23 K33:K35 K102:K104 K45:K47 K69:K71 K111:K113 K90:K92 K81:K83 K135:K137" xr:uid="{00000000-0002-0000-0600-000004000000}">
      <formula1>J9</formula1>
    </dataValidation>
  </dataValidations>
  <hyperlinks>
    <hyperlink ref="A3:B3" r:id="rId1" display="(DOJ Financial Guide, Section 3.10)?" xr:uid="{00000000-0004-0000-0600-000000000000}"/>
  </hyperlinks>
  <pageMargins left="0.7" right="0.7" top="0.75" bottom="0.75" header="0.3" footer="0.3"/>
  <pageSetup scale="93" orientation="landscape" r:id="rId2"/>
  <headerFooter>
    <oddHeader>&amp;CPurpose Area #4</oddHeader>
    <oddFooter>&amp;C&amp;P</oddFooter>
  </headerFooter>
  <rowBreaks count="7" manualBreakCount="7">
    <brk id="15" max="16383" man="1"/>
    <brk id="27" max="16383" man="1"/>
    <brk id="39" max="16383" man="1"/>
    <brk id="51" max="16383" man="1"/>
    <brk id="63" max="16383" man="1"/>
    <brk id="75" max="16383" man="1"/>
    <brk id="1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4513" r:id="rId5" name="Button 1">
              <controlPr defaultSize="0" print="0" autoFill="0" autoPict="0" macro="[0]!InsertRowsTravel">
                <anchor moveWithCells="1" sizeWithCells="1">
                  <from>
                    <xdr:col>0</xdr:col>
                    <xdr:colOff>47625</xdr:colOff>
                    <xdr:row>30</xdr:row>
                    <xdr:rowOff>180975</xdr:rowOff>
                  </from>
                  <to>
                    <xdr:col>1</xdr:col>
                    <xdr:colOff>47625</xdr:colOff>
                    <xdr:row>31</xdr:row>
                    <xdr:rowOff>219075</xdr:rowOff>
                  </to>
                </anchor>
              </controlPr>
            </control>
          </mc:Choice>
        </mc:AlternateContent>
        <mc:AlternateContent xmlns:mc="http://schemas.openxmlformats.org/markup-compatibility/2006">
          <mc:Choice Requires="x14">
            <control shapeId="64514" r:id="rId6" name="Button 2">
              <controlPr defaultSize="0" print="0" autoFill="0" autoPict="0" macro="[0]!InsertRowsEquipment">
                <anchor moveWithCells="1" sizeWithCells="1">
                  <from>
                    <xdr:col>0</xdr:col>
                    <xdr:colOff>47625</xdr:colOff>
                    <xdr:row>42</xdr:row>
                    <xdr:rowOff>66675</xdr:rowOff>
                  </from>
                  <to>
                    <xdr:col>1</xdr:col>
                    <xdr:colOff>47625</xdr:colOff>
                    <xdr:row>43</xdr:row>
                    <xdr:rowOff>104775</xdr:rowOff>
                  </to>
                </anchor>
              </controlPr>
            </control>
          </mc:Choice>
        </mc:AlternateContent>
        <mc:AlternateContent xmlns:mc="http://schemas.openxmlformats.org/markup-compatibility/2006">
          <mc:Choice Requires="x14">
            <control shapeId="64515" r:id="rId7" name="Button 3">
              <controlPr defaultSize="0" print="0" autoFill="0" autoPict="0" macro="[0]!InsertRowsSupplies">
                <anchor moveWithCells="1" sizeWithCells="1">
                  <from>
                    <xdr:col>0</xdr:col>
                    <xdr:colOff>66675</xdr:colOff>
                    <xdr:row>54</xdr:row>
                    <xdr:rowOff>66675</xdr:rowOff>
                  </from>
                  <to>
                    <xdr:col>1</xdr:col>
                    <xdr:colOff>66675</xdr:colOff>
                    <xdr:row>55</xdr:row>
                    <xdr:rowOff>104775</xdr:rowOff>
                  </to>
                </anchor>
              </controlPr>
            </control>
          </mc:Choice>
        </mc:AlternateContent>
        <mc:AlternateContent xmlns:mc="http://schemas.openxmlformats.org/markup-compatibility/2006">
          <mc:Choice Requires="x14">
            <control shapeId="64516" r:id="rId8" name="Button 4">
              <controlPr defaultSize="0" print="0" autoFill="0" autoPict="0" macro="[0]!InsertRowsSubaward">
                <anchor moveWithCells="1" sizeWithCells="1">
                  <from>
                    <xdr:col>0</xdr:col>
                    <xdr:colOff>47625</xdr:colOff>
                    <xdr:row>78</xdr:row>
                    <xdr:rowOff>66675</xdr:rowOff>
                  </from>
                  <to>
                    <xdr:col>1</xdr:col>
                    <xdr:colOff>47625</xdr:colOff>
                    <xdr:row>79</xdr:row>
                    <xdr:rowOff>104775</xdr:rowOff>
                  </to>
                </anchor>
              </controlPr>
            </control>
          </mc:Choice>
        </mc:AlternateContent>
        <mc:AlternateContent xmlns:mc="http://schemas.openxmlformats.org/markup-compatibility/2006">
          <mc:Choice Requires="x14">
            <control shapeId="64517" r:id="rId9" name="Button 5">
              <controlPr defaultSize="0" print="0" autoFill="0" autoPict="0" macro="[0]!InsertRowsOther">
                <anchor moveWithCells="1" sizeWithCells="1">
                  <from>
                    <xdr:col>0</xdr:col>
                    <xdr:colOff>47625</xdr:colOff>
                    <xdr:row>120</xdr:row>
                    <xdr:rowOff>57150</xdr:rowOff>
                  </from>
                  <to>
                    <xdr:col>1</xdr:col>
                    <xdr:colOff>47625</xdr:colOff>
                    <xdr:row>120</xdr:row>
                    <xdr:rowOff>285750</xdr:rowOff>
                  </to>
                </anchor>
              </controlPr>
            </control>
          </mc:Choice>
        </mc:AlternateContent>
        <mc:AlternateContent xmlns:mc="http://schemas.openxmlformats.org/markup-compatibility/2006">
          <mc:Choice Requires="x14">
            <control shapeId="64518" r:id="rId10" name="Button 6">
              <controlPr defaultSize="0" print="0" autoFill="0" autoPict="0" macro="[0]!Module1.DeleteSelectedRow">
                <anchor moveWithCells="1" sizeWithCells="1">
                  <from>
                    <xdr:col>1</xdr:col>
                    <xdr:colOff>152400</xdr:colOff>
                    <xdr:row>30</xdr:row>
                    <xdr:rowOff>180975</xdr:rowOff>
                  </from>
                  <to>
                    <xdr:col>2</xdr:col>
                    <xdr:colOff>247650</xdr:colOff>
                    <xdr:row>31</xdr:row>
                    <xdr:rowOff>219075</xdr:rowOff>
                  </to>
                </anchor>
              </controlPr>
            </control>
          </mc:Choice>
        </mc:AlternateContent>
        <mc:AlternateContent xmlns:mc="http://schemas.openxmlformats.org/markup-compatibility/2006">
          <mc:Choice Requires="x14">
            <control shapeId="64519" r:id="rId11" name="Button 7">
              <controlPr defaultSize="0" print="0" autoFill="0" autoPict="0" macro="[0]!Module1.DeleteSelectedRow">
                <anchor moveWithCells="1" sizeWithCells="1">
                  <from>
                    <xdr:col>1</xdr:col>
                    <xdr:colOff>114300</xdr:colOff>
                    <xdr:row>42</xdr:row>
                    <xdr:rowOff>66675</xdr:rowOff>
                  </from>
                  <to>
                    <xdr:col>2</xdr:col>
                    <xdr:colOff>209550</xdr:colOff>
                    <xdr:row>43</xdr:row>
                    <xdr:rowOff>104775</xdr:rowOff>
                  </to>
                </anchor>
              </controlPr>
            </control>
          </mc:Choice>
        </mc:AlternateContent>
        <mc:AlternateContent xmlns:mc="http://schemas.openxmlformats.org/markup-compatibility/2006">
          <mc:Choice Requires="x14">
            <control shapeId="64520" r:id="rId12" name="Button 8">
              <controlPr defaultSize="0" print="0" autoFill="0" autoPict="0" macro="[0]!Module1.DeleteSelectedRow">
                <anchor moveWithCells="1" sizeWithCells="1">
                  <from>
                    <xdr:col>1</xdr:col>
                    <xdr:colOff>133350</xdr:colOff>
                    <xdr:row>54</xdr:row>
                    <xdr:rowOff>66675</xdr:rowOff>
                  </from>
                  <to>
                    <xdr:col>2</xdr:col>
                    <xdr:colOff>238125</xdr:colOff>
                    <xdr:row>55</xdr:row>
                    <xdr:rowOff>104775</xdr:rowOff>
                  </to>
                </anchor>
              </controlPr>
            </control>
          </mc:Choice>
        </mc:AlternateContent>
        <mc:AlternateContent xmlns:mc="http://schemas.openxmlformats.org/markup-compatibility/2006">
          <mc:Choice Requires="x14">
            <control shapeId="64521" r:id="rId13" name="Button 9">
              <controlPr defaultSize="0" print="0" autoFill="0" autoPict="0" macro="[0]!Module1.DeleteSelectedRow">
                <anchor moveWithCells="1" sizeWithCells="1">
                  <from>
                    <xdr:col>1</xdr:col>
                    <xdr:colOff>152400</xdr:colOff>
                    <xdr:row>78</xdr:row>
                    <xdr:rowOff>66675</xdr:rowOff>
                  </from>
                  <to>
                    <xdr:col>2</xdr:col>
                    <xdr:colOff>247650</xdr:colOff>
                    <xdr:row>79</xdr:row>
                    <xdr:rowOff>104775</xdr:rowOff>
                  </to>
                </anchor>
              </controlPr>
            </control>
          </mc:Choice>
        </mc:AlternateContent>
        <mc:AlternateContent xmlns:mc="http://schemas.openxmlformats.org/markup-compatibility/2006">
          <mc:Choice Requires="x14">
            <control shapeId="64522" r:id="rId14" name="Button 10">
              <controlPr defaultSize="0" print="0" autoFill="0" autoPict="0" macro="[0]!Module1.DeleteSelectedRow">
                <anchor moveWithCells="1" sizeWithCells="1">
                  <from>
                    <xdr:col>1</xdr:col>
                    <xdr:colOff>142875</xdr:colOff>
                    <xdr:row>120</xdr:row>
                    <xdr:rowOff>57150</xdr:rowOff>
                  </from>
                  <to>
                    <xdr:col>1</xdr:col>
                    <xdr:colOff>1514475</xdr:colOff>
                    <xdr:row>120</xdr:row>
                    <xdr:rowOff>285750</xdr:rowOff>
                  </to>
                </anchor>
              </controlPr>
            </control>
          </mc:Choice>
        </mc:AlternateContent>
        <mc:AlternateContent xmlns:mc="http://schemas.openxmlformats.org/markup-compatibility/2006">
          <mc:Choice Requires="x14">
            <control shapeId="64523" r:id="rId15" name="Button 11">
              <controlPr defaultSize="0" print="0" autoFill="0" autoPict="0" macro="[0]!InsertRowsBenefits">
                <anchor moveWithCells="1" sizeWithCells="1">
                  <from>
                    <xdr:col>0</xdr:col>
                    <xdr:colOff>47625</xdr:colOff>
                    <xdr:row>18</xdr:row>
                    <xdr:rowOff>104775</xdr:rowOff>
                  </from>
                  <to>
                    <xdr:col>1</xdr:col>
                    <xdr:colOff>47625</xdr:colOff>
                    <xdr:row>19</xdr:row>
                    <xdr:rowOff>142875</xdr:rowOff>
                  </to>
                </anchor>
              </controlPr>
            </control>
          </mc:Choice>
        </mc:AlternateContent>
        <mc:AlternateContent xmlns:mc="http://schemas.openxmlformats.org/markup-compatibility/2006">
          <mc:Choice Requires="x14">
            <control shapeId="64524" r:id="rId16" name="Button 12">
              <controlPr defaultSize="0" print="0" autoFill="0" autoPict="0" macro="[0]!Module1.DeleteSelectedRow">
                <anchor moveWithCells="1" sizeWithCells="1">
                  <from>
                    <xdr:col>1</xdr:col>
                    <xdr:colOff>123825</xdr:colOff>
                    <xdr:row>18</xdr:row>
                    <xdr:rowOff>104775</xdr:rowOff>
                  </from>
                  <to>
                    <xdr:col>2</xdr:col>
                    <xdr:colOff>219075</xdr:colOff>
                    <xdr:row>19</xdr:row>
                    <xdr:rowOff>142875</xdr:rowOff>
                  </to>
                </anchor>
              </controlPr>
            </control>
          </mc:Choice>
        </mc:AlternateContent>
        <mc:AlternateContent xmlns:mc="http://schemas.openxmlformats.org/markup-compatibility/2006">
          <mc:Choice Requires="x14">
            <control shapeId="64525" r:id="rId17" name="Button 13">
              <controlPr defaultSize="0" print="0" autoFill="0" autoPict="0" macro="[0]!InsertRowsPersonnel">
                <anchor moveWithCells="1" sizeWithCells="1">
                  <from>
                    <xdr:col>0</xdr:col>
                    <xdr:colOff>38100</xdr:colOff>
                    <xdr:row>6</xdr:row>
                    <xdr:rowOff>104775</xdr:rowOff>
                  </from>
                  <to>
                    <xdr:col>1</xdr:col>
                    <xdr:colOff>38100</xdr:colOff>
                    <xdr:row>7</xdr:row>
                    <xdr:rowOff>142875</xdr:rowOff>
                  </to>
                </anchor>
              </controlPr>
            </control>
          </mc:Choice>
        </mc:AlternateContent>
        <mc:AlternateContent xmlns:mc="http://schemas.openxmlformats.org/markup-compatibility/2006">
          <mc:Choice Requires="x14">
            <control shapeId="64526" r:id="rId18" name="Button 14">
              <controlPr defaultSize="0" print="0" autoFill="0" autoPict="0" macro="[0]!Module1.DeleteSelectedRow">
                <anchor moveWithCells="1" sizeWithCells="1">
                  <from>
                    <xdr:col>1</xdr:col>
                    <xdr:colOff>123825</xdr:colOff>
                    <xdr:row>6</xdr:row>
                    <xdr:rowOff>104775</xdr:rowOff>
                  </from>
                  <to>
                    <xdr:col>1</xdr:col>
                    <xdr:colOff>1495425</xdr:colOff>
                    <xdr:row>7</xdr:row>
                    <xdr:rowOff>142875</xdr:rowOff>
                  </to>
                </anchor>
              </controlPr>
            </control>
          </mc:Choice>
        </mc:AlternateContent>
        <mc:AlternateContent xmlns:mc="http://schemas.openxmlformats.org/markup-compatibility/2006">
          <mc:Choice Requires="x14">
            <control shapeId="64527" r:id="rId19" name="Button 15">
              <controlPr defaultSize="0" print="0" autoFill="0" autoPict="0" macro="[0]!InsertRowsIndirect">
                <anchor moveWithCells="1">
                  <from>
                    <xdr:col>0</xdr:col>
                    <xdr:colOff>38100</xdr:colOff>
                    <xdr:row>132</xdr:row>
                    <xdr:rowOff>57150</xdr:rowOff>
                  </from>
                  <to>
                    <xdr:col>1</xdr:col>
                    <xdr:colOff>38100</xdr:colOff>
                    <xdr:row>132</xdr:row>
                    <xdr:rowOff>285750</xdr:rowOff>
                  </to>
                </anchor>
              </controlPr>
            </control>
          </mc:Choice>
        </mc:AlternateContent>
        <mc:AlternateContent xmlns:mc="http://schemas.openxmlformats.org/markup-compatibility/2006">
          <mc:Choice Requires="x14">
            <control shapeId="64528" r:id="rId20" name="Button 16">
              <controlPr defaultSize="0" print="0" autoFill="0" autoPict="0" macro="[0]!Module1.DeleteSelectedRow">
                <anchor moveWithCells="1">
                  <from>
                    <xdr:col>1</xdr:col>
                    <xdr:colOff>95250</xdr:colOff>
                    <xdr:row>132</xdr:row>
                    <xdr:rowOff>57150</xdr:rowOff>
                  </from>
                  <to>
                    <xdr:col>2</xdr:col>
                    <xdr:colOff>200025</xdr:colOff>
                    <xdr:row>132</xdr:row>
                    <xdr:rowOff>285750</xdr:rowOff>
                  </to>
                </anchor>
              </controlPr>
            </control>
          </mc:Choice>
        </mc:AlternateContent>
        <mc:AlternateContent xmlns:mc="http://schemas.openxmlformats.org/markup-compatibility/2006">
          <mc:Choice Requires="x14">
            <control shapeId="64529" r:id="rId21" name="Button 17">
              <controlPr defaultSize="0" print="0" autoFill="0" autoPict="0" macro="[0]!InsertRowsNarrative">
                <anchor moveWithCells="1">
                  <from>
                    <xdr:col>9</xdr:col>
                    <xdr:colOff>209550</xdr:colOff>
                    <xdr:row>12</xdr:row>
                    <xdr:rowOff>19050</xdr:rowOff>
                  </from>
                  <to>
                    <xdr:col>11</xdr:col>
                    <xdr:colOff>704850</xdr:colOff>
                    <xdr:row>12</xdr:row>
                    <xdr:rowOff>257175</xdr:rowOff>
                  </to>
                </anchor>
              </controlPr>
            </control>
          </mc:Choice>
        </mc:AlternateContent>
        <mc:AlternateContent xmlns:mc="http://schemas.openxmlformats.org/markup-compatibility/2006">
          <mc:Choice Requires="x14">
            <control shapeId="64530" r:id="rId22" name="Button 18">
              <controlPr defaultSize="0" print="0" autoFill="0" autoPict="0" macro="[0]!InsertRowsNarrative">
                <anchor moveWithCells="1" sizeWithCells="1">
                  <from>
                    <xdr:col>9</xdr:col>
                    <xdr:colOff>200025</xdr:colOff>
                    <xdr:row>24</xdr:row>
                    <xdr:rowOff>19050</xdr:rowOff>
                  </from>
                  <to>
                    <xdr:col>12</xdr:col>
                    <xdr:colOff>0</xdr:colOff>
                    <xdr:row>24</xdr:row>
                    <xdr:rowOff>257175</xdr:rowOff>
                  </to>
                </anchor>
              </controlPr>
            </control>
          </mc:Choice>
        </mc:AlternateContent>
        <mc:AlternateContent xmlns:mc="http://schemas.openxmlformats.org/markup-compatibility/2006">
          <mc:Choice Requires="x14">
            <control shapeId="64531" r:id="rId23" name="Button 19">
              <controlPr defaultSize="0" print="0" autoFill="0" autoPict="0" macro="[0]!InsertRowsNarrative">
                <anchor moveWithCells="1" sizeWithCells="1">
                  <from>
                    <xdr:col>9</xdr:col>
                    <xdr:colOff>180975</xdr:colOff>
                    <xdr:row>36</xdr:row>
                    <xdr:rowOff>19050</xdr:rowOff>
                  </from>
                  <to>
                    <xdr:col>12</xdr:col>
                    <xdr:colOff>0</xdr:colOff>
                    <xdr:row>36</xdr:row>
                    <xdr:rowOff>257175</xdr:rowOff>
                  </to>
                </anchor>
              </controlPr>
            </control>
          </mc:Choice>
        </mc:AlternateContent>
        <mc:AlternateContent xmlns:mc="http://schemas.openxmlformats.org/markup-compatibility/2006">
          <mc:Choice Requires="x14">
            <control shapeId="64532" r:id="rId24" name="Button 20">
              <controlPr defaultSize="0" print="0" autoFill="0" autoPict="0" macro="[0]!InsertRowsNarrative">
                <anchor moveWithCells="1" sizeWithCells="1">
                  <from>
                    <xdr:col>9</xdr:col>
                    <xdr:colOff>209550</xdr:colOff>
                    <xdr:row>48</xdr:row>
                    <xdr:rowOff>19050</xdr:rowOff>
                  </from>
                  <to>
                    <xdr:col>12</xdr:col>
                    <xdr:colOff>0</xdr:colOff>
                    <xdr:row>48</xdr:row>
                    <xdr:rowOff>257175</xdr:rowOff>
                  </to>
                </anchor>
              </controlPr>
            </control>
          </mc:Choice>
        </mc:AlternateContent>
        <mc:AlternateContent xmlns:mc="http://schemas.openxmlformats.org/markup-compatibility/2006">
          <mc:Choice Requires="x14">
            <control shapeId="64533" r:id="rId25" name="Button 21">
              <controlPr defaultSize="0" print="0" autoFill="0" autoPict="0" macro="[0]!InsertRowsNarrative">
                <anchor moveWithCells="1" sizeWithCells="1">
                  <from>
                    <xdr:col>9</xdr:col>
                    <xdr:colOff>209550</xdr:colOff>
                    <xdr:row>60</xdr:row>
                    <xdr:rowOff>19050</xdr:rowOff>
                  </from>
                  <to>
                    <xdr:col>12</xdr:col>
                    <xdr:colOff>0</xdr:colOff>
                    <xdr:row>60</xdr:row>
                    <xdr:rowOff>257175</xdr:rowOff>
                  </to>
                </anchor>
              </controlPr>
            </control>
          </mc:Choice>
        </mc:AlternateContent>
        <mc:AlternateContent xmlns:mc="http://schemas.openxmlformats.org/markup-compatibility/2006">
          <mc:Choice Requires="x14">
            <control shapeId="64534" r:id="rId26" name="Button 22">
              <controlPr defaultSize="0" print="0" autoFill="0" autoPict="0" macro="[0]!InsertRowsNarrative">
                <anchor moveWithCells="1" sizeWithCells="1">
                  <from>
                    <xdr:col>9</xdr:col>
                    <xdr:colOff>209550</xdr:colOff>
                    <xdr:row>126</xdr:row>
                    <xdr:rowOff>38100</xdr:rowOff>
                  </from>
                  <to>
                    <xdr:col>11</xdr:col>
                    <xdr:colOff>228600</xdr:colOff>
                    <xdr:row>126</xdr:row>
                    <xdr:rowOff>266700</xdr:rowOff>
                  </to>
                </anchor>
              </controlPr>
            </control>
          </mc:Choice>
        </mc:AlternateContent>
        <mc:AlternateContent xmlns:mc="http://schemas.openxmlformats.org/markup-compatibility/2006">
          <mc:Choice Requires="x14">
            <control shapeId="64535" r:id="rId27" name="Button 23">
              <controlPr defaultSize="0" print="0" autoFill="0" autoPict="0" macro="[0]!InsertRowsNarrative">
                <anchor moveWithCells="1" sizeWithCells="1">
                  <from>
                    <xdr:col>9</xdr:col>
                    <xdr:colOff>209550</xdr:colOff>
                    <xdr:row>138</xdr:row>
                    <xdr:rowOff>19050</xdr:rowOff>
                  </from>
                  <to>
                    <xdr:col>12</xdr:col>
                    <xdr:colOff>0</xdr:colOff>
                    <xdr:row>138</xdr:row>
                    <xdr:rowOff>257175</xdr:rowOff>
                  </to>
                </anchor>
              </controlPr>
            </control>
          </mc:Choice>
        </mc:AlternateContent>
        <mc:AlternateContent xmlns:mc="http://schemas.openxmlformats.org/markup-compatibility/2006">
          <mc:Choice Requires="x14">
            <control shapeId="64536" r:id="rId28" name="Button 24">
              <controlPr defaultSize="0" print="0" autoFill="0" autoPict="0" macro="[0]!InsertRowsConstruction">
                <anchor moveWithCells="1" sizeWithCells="1">
                  <from>
                    <xdr:col>0</xdr:col>
                    <xdr:colOff>28575</xdr:colOff>
                    <xdr:row>66</xdr:row>
                    <xdr:rowOff>66675</xdr:rowOff>
                  </from>
                  <to>
                    <xdr:col>1</xdr:col>
                    <xdr:colOff>28575</xdr:colOff>
                    <xdr:row>67</xdr:row>
                    <xdr:rowOff>104775</xdr:rowOff>
                  </to>
                </anchor>
              </controlPr>
            </control>
          </mc:Choice>
        </mc:AlternateContent>
        <mc:AlternateContent xmlns:mc="http://schemas.openxmlformats.org/markup-compatibility/2006">
          <mc:Choice Requires="x14">
            <control shapeId="64537" r:id="rId29" name="Button 25">
              <controlPr defaultSize="0" print="0" autoFill="0" autoPict="0" macro="[0]!Module1.DeleteSelectedRow">
                <anchor moveWithCells="1" sizeWithCells="1">
                  <from>
                    <xdr:col>1</xdr:col>
                    <xdr:colOff>133350</xdr:colOff>
                    <xdr:row>66</xdr:row>
                    <xdr:rowOff>66675</xdr:rowOff>
                  </from>
                  <to>
                    <xdr:col>2</xdr:col>
                    <xdr:colOff>238125</xdr:colOff>
                    <xdr:row>67</xdr:row>
                    <xdr:rowOff>104775</xdr:rowOff>
                  </to>
                </anchor>
              </controlPr>
            </control>
          </mc:Choice>
        </mc:AlternateContent>
        <mc:AlternateContent xmlns:mc="http://schemas.openxmlformats.org/markup-compatibility/2006">
          <mc:Choice Requires="x14">
            <control shapeId="64538" r:id="rId30" name="Button 26">
              <controlPr defaultSize="0" print="0" autoFill="0" autoPict="0" macro="[0]!InsertRowsNarrative">
                <anchor moveWithCells="1" sizeWithCells="1">
                  <from>
                    <xdr:col>9</xdr:col>
                    <xdr:colOff>190500</xdr:colOff>
                    <xdr:row>72</xdr:row>
                    <xdr:rowOff>19050</xdr:rowOff>
                  </from>
                  <to>
                    <xdr:col>11</xdr:col>
                    <xdr:colOff>733425</xdr:colOff>
                    <xdr:row>72</xdr:row>
                    <xdr:rowOff>257175</xdr:rowOff>
                  </to>
                </anchor>
              </controlPr>
            </control>
          </mc:Choice>
        </mc:AlternateContent>
        <mc:AlternateContent xmlns:mc="http://schemas.openxmlformats.org/markup-compatibility/2006">
          <mc:Choice Requires="x14">
            <control shapeId="64539" r:id="rId31" name="Button 27">
              <controlPr defaultSize="0" print="0" autoFill="0" autoPict="0" macro="[0]!InsertRowsContract">
                <anchor moveWithCells="1" sizeWithCells="1">
                  <from>
                    <xdr:col>0</xdr:col>
                    <xdr:colOff>47625</xdr:colOff>
                    <xdr:row>99</xdr:row>
                    <xdr:rowOff>57150</xdr:rowOff>
                  </from>
                  <to>
                    <xdr:col>1</xdr:col>
                    <xdr:colOff>47625</xdr:colOff>
                    <xdr:row>99</xdr:row>
                    <xdr:rowOff>285750</xdr:rowOff>
                  </to>
                </anchor>
              </controlPr>
            </control>
          </mc:Choice>
        </mc:AlternateContent>
        <mc:AlternateContent xmlns:mc="http://schemas.openxmlformats.org/markup-compatibility/2006">
          <mc:Choice Requires="x14">
            <control shapeId="64540" r:id="rId32" name="Button 28">
              <controlPr defaultSize="0" print="0" autoFill="0" autoPict="0" macro="[0]!Module1.DeleteSelectedRow">
                <anchor moveWithCells="1" sizeWithCells="1">
                  <from>
                    <xdr:col>1</xdr:col>
                    <xdr:colOff>152400</xdr:colOff>
                    <xdr:row>99</xdr:row>
                    <xdr:rowOff>57150</xdr:rowOff>
                  </from>
                  <to>
                    <xdr:col>2</xdr:col>
                    <xdr:colOff>247650</xdr:colOff>
                    <xdr:row>99</xdr:row>
                    <xdr:rowOff>285750</xdr:rowOff>
                  </to>
                </anchor>
              </controlPr>
            </control>
          </mc:Choice>
        </mc:AlternateContent>
        <mc:AlternateContent xmlns:mc="http://schemas.openxmlformats.org/markup-compatibility/2006">
          <mc:Choice Requires="x14">
            <control shapeId="64541" r:id="rId33" name="Button 29">
              <controlPr defaultSize="0" print="0" autoFill="0" autoPict="0" macro="[0]!InsertRowsNarrative">
                <anchor moveWithCells="1">
                  <from>
                    <xdr:col>9</xdr:col>
                    <xdr:colOff>209550</xdr:colOff>
                    <xdr:row>93</xdr:row>
                    <xdr:rowOff>19050</xdr:rowOff>
                  </from>
                  <to>
                    <xdr:col>11</xdr:col>
                    <xdr:colOff>704850</xdr:colOff>
                    <xdr:row>93</xdr:row>
                    <xdr:rowOff>257175</xdr:rowOff>
                  </to>
                </anchor>
              </controlPr>
            </control>
          </mc:Choice>
        </mc:AlternateContent>
        <mc:AlternateContent xmlns:mc="http://schemas.openxmlformats.org/markup-compatibility/2006">
          <mc:Choice Requires="x14">
            <control shapeId="64542" r:id="rId34" name="Button 30">
              <controlPr defaultSize="0" print="0" autoFill="0" autoPict="0" macro="[0]!InsertRowsNarrative">
                <anchor moveWithCells="1">
                  <from>
                    <xdr:col>9</xdr:col>
                    <xdr:colOff>209550</xdr:colOff>
                    <xdr:row>114</xdr:row>
                    <xdr:rowOff>19050</xdr:rowOff>
                  </from>
                  <to>
                    <xdr:col>11</xdr:col>
                    <xdr:colOff>704850</xdr:colOff>
                    <xdr:row>114</xdr:row>
                    <xdr:rowOff>257175</xdr:rowOff>
                  </to>
                </anchor>
              </controlPr>
            </control>
          </mc:Choice>
        </mc:AlternateContent>
        <mc:AlternateContent xmlns:mc="http://schemas.openxmlformats.org/markup-compatibility/2006">
          <mc:Choice Requires="x14">
            <control shapeId="64543" r:id="rId35" name="Button 31">
              <controlPr defaultSize="0" print="0" autoFill="0" autoPict="0" macro="[0]!InsertRowsTravelConsultant">
                <anchor moveWithCells="1" sizeWithCells="1">
                  <from>
                    <xdr:col>0</xdr:col>
                    <xdr:colOff>57150</xdr:colOff>
                    <xdr:row>88</xdr:row>
                    <xdr:rowOff>57150</xdr:rowOff>
                  </from>
                  <to>
                    <xdr:col>1</xdr:col>
                    <xdr:colOff>95250</xdr:colOff>
                    <xdr:row>88</xdr:row>
                    <xdr:rowOff>295275</xdr:rowOff>
                  </to>
                </anchor>
              </controlPr>
            </control>
          </mc:Choice>
        </mc:AlternateContent>
        <mc:AlternateContent xmlns:mc="http://schemas.openxmlformats.org/markup-compatibility/2006">
          <mc:Choice Requires="x14">
            <control shapeId="64544" r:id="rId36" name="Button 32">
              <controlPr defaultSize="0" print="0" autoFill="0" autoPict="0" macro="[0]!Module1.DeleteSelectedRow">
                <anchor moveWithCells="1" sizeWithCells="1">
                  <from>
                    <xdr:col>1</xdr:col>
                    <xdr:colOff>161925</xdr:colOff>
                    <xdr:row>88</xdr:row>
                    <xdr:rowOff>57150</xdr:rowOff>
                  </from>
                  <to>
                    <xdr:col>2</xdr:col>
                    <xdr:colOff>266700</xdr:colOff>
                    <xdr:row>88</xdr:row>
                    <xdr:rowOff>285750</xdr:rowOff>
                  </to>
                </anchor>
              </controlPr>
            </control>
          </mc:Choice>
        </mc:AlternateContent>
        <mc:AlternateContent xmlns:mc="http://schemas.openxmlformats.org/markup-compatibility/2006">
          <mc:Choice Requires="x14">
            <control shapeId="64545" r:id="rId37" name="Button 33">
              <controlPr defaultSize="0" print="0" autoFill="0" autoPict="0" macro="[0]!Module1.DeleteSelectedRow">
                <anchor moveWithCells="1" sizeWithCells="1">
                  <from>
                    <xdr:col>1</xdr:col>
                    <xdr:colOff>161925</xdr:colOff>
                    <xdr:row>109</xdr:row>
                    <xdr:rowOff>47625</xdr:rowOff>
                  </from>
                  <to>
                    <xdr:col>2</xdr:col>
                    <xdr:colOff>276225</xdr:colOff>
                    <xdr:row>109</xdr:row>
                    <xdr:rowOff>266700</xdr:rowOff>
                  </to>
                </anchor>
              </controlPr>
            </control>
          </mc:Choice>
        </mc:AlternateContent>
        <mc:AlternateContent xmlns:mc="http://schemas.openxmlformats.org/markup-compatibility/2006">
          <mc:Choice Requires="x14">
            <control shapeId="64546" r:id="rId38" name="Button 34">
              <controlPr defaultSize="0" print="0" autoFill="0" autoPict="0" macro="[0]!InsertRowsTravelConsultant1">
                <anchor moveWithCells="1" sizeWithCells="1">
                  <from>
                    <xdr:col>0</xdr:col>
                    <xdr:colOff>57150</xdr:colOff>
                    <xdr:row>109</xdr:row>
                    <xdr:rowOff>38100</xdr:rowOff>
                  </from>
                  <to>
                    <xdr:col>1</xdr:col>
                    <xdr:colOff>95250</xdr:colOff>
                    <xdr:row>109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'Reference Data'!$A$33:$A$38</xm:f>
          </x14:formula1>
          <xm:sqref>D111:F113 D90:F92 D33:D35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L25"/>
  <sheetViews>
    <sheetView showGridLines="0" zoomScaleNormal="100" workbookViewId="0">
      <selection sqref="A1:L1"/>
    </sheetView>
  </sheetViews>
  <sheetFormatPr defaultColWidth="9.140625" defaultRowHeight="12" x14ac:dyDescent="0.2"/>
  <cols>
    <col min="1" max="1" width="18.5703125" style="1" bestFit="1" customWidth="1"/>
    <col min="2" max="12" width="10.7109375" style="1" customWidth="1"/>
    <col min="13" max="16384" width="9.140625" style="1"/>
  </cols>
  <sheetData>
    <row r="1" spans="1:12" ht="20.25" customHeight="1" x14ac:dyDescent="0.35">
      <c r="A1" s="438" t="s">
        <v>44</v>
      </c>
      <c r="B1" s="439"/>
      <c r="C1" s="439"/>
      <c r="D1" s="439"/>
      <c r="E1" s="439"/>
      <c r="F1" s="439"/>
      <c r="G1" s="439"/>
      <c r="H1" s="439"/>
      <c r="I1" s="439"/>
      <c r="J1" s="439"/>
      <c r="K1" s="439"/>
      <c r="L1" s="440"/>
    </row>
    <row r="2" spans="1:12" ht="55.15" customHeight="1" x14ac:dyDescent="0.2">
      <c r="A2" s="441" t="s">
        <v>281</v>
      </c>
      <c r="B2" s="442"/>
      <c r="C2" s="442"/>
      <c r="D2" s="442"/>
      <c r="E2" s="442"/>
      <c r="F2" s="442"/>
      <c r="G2" s="442"/>
      <c r="H2" s="442"/>
      <c r="I2" s="442"/>
      <c r="J2" s="442"/>
      <c r="K2" s="442"/>
      <c r="L2" s="443"/>
    </row>
    <row r="3" spans="1:12" ht="28.9" customHeight="1" x14ac:dyDescent="0.2">
      <c r="A3" s="128"/>
      <c r="B3" s="431" t="s">
        <v>114</v>
      </c>
      <c r="C3" s="432"/>
      <c r="D3" s="431" t="s">
        <v>283</v>
      </c>
      <c r="E3" s="432"/>
      <c r="F3" s="431" t="s">
        <v>282</v>
      </c>
      <c r="G3" s="432"/>
      <c r="H3" s="431" t="s">
        <v>284</v>
      </c>
      <c r="I3" s="432"/>
      <c r="J3" s="431" t="s">
        <v>285</v>
      </c>
      <c r="K3" s="432"/>
      <c r="L3" s="129"/>
    </row>
    <row r="4" spans="1:12" ht="14.45" customHeight="1" x14ac:dyDescent="0.2">
      <c r="A4" s="436" t="s">
        <v>40</v>
      </c>
      <c r="B4" s="433" t="s">
        <v>39</v>
      </c>
      <c r="C4" s="433" t="s">
        <v>199</v>
      </c>
      <c r="D4" s="433" t="s">
        <v>39</v>
      </c>
      <c r="E4" s="433" t="s">
        <v>199</v>
      </c>
      <c r="F4" s="433" t="s">
        <v>39</v>
      </c>
      <c r="G4" s="433" t="s">
        <v>199</v>
      </c>
      <c r="H4" s="433" t="s">
        <v>39</v>
      </c>
      <c r="I4" s="433" t="s">
        <v>199</v>
      </c>
      <c r="J4" s="433" t="s">
        <v>39</v>
      </c>
      <c r="K4" s="433" t="s">
        <v>199</v>
      </c>
      <c r="L4" s="433" t="s">
        <v>41</v>
      </c>
    </row>
    <row r="5" spans="1:12" x14ac:dyDescent="0.2">
      <c r="A5" s="437"/>
      <c r="B5" s="434"/>
      <c r="C5" s="434"/>
      <c r="D5" s="434"/>
      <c r="E5" s="434"/>
      <c r="F5" s="434"/>
      <c r="G5" s="434"/>
      <c r="H5" s="434"/>
      <c r="I5" s="434"/>
      <c r="J5" s="434"/>
      <c r="K5" s="434"/>
      <c r="L5" s="434"/>
    </row>
    <row r="6" spans="1:12" x14ac:dyDescent="0.2">
      <c r="A6" s="437"/>
      <c r="B6" s="434"/>
      <c r="C6" s="434"/>
      <c r="D6" s="434"/>
      <c r="E6" s="434"/>
      <c r="F6" s="434"/>
      <c r="G6" s="434"/>
      <c r="H6" s="434"/>
      <c r="I6" s="434"/>
      <c r="J6" s="434"/>
      <c r="K6" s="434"/>
      <c r="L6" s="434"/>
    </row>
    <row r="7" spans="1:12" ht="25.15" customHeight="1" x14ac:dyDescent="0.2">
      <c r="A7" s="436"/>
      <c r="B7" s="435"/>
      <c r="C7" s="435"/>
      <c r="D7" s="435"/>
      <c r="E7" s="435"/>
      <c r="F7" s="435"/>
      <c r="G7" s="435"/>
      <c r="H7" s="435"/>
      <c r="I7" s="435"/>
      <c r="J7" s="435"/>
      <c r="K7" s="435"/>
      <c r="L7" s="435"/>
    </row>
    <row r="8" spans="1:12" x14ac:dyDescent="0.2">
      <c r="A8" s="14" t="s">
        <v>27</v>
      </c>
      <c r="B8" s="10">
        <f>'Budget Detail - Year 1'!L12</f>
        <v>7500</v>
      </c>
      <c r="C8" s="10">
        <f>'Budget Detail - Year 1'!K12</f>
        <v>0</v>
      </c>
      <c r="D8" s="10">
        <f>'Budget Detail - Year 2'!L12</f>
        <v>0</v>
      </c>
      <c r="E8" s="10">
        <f>'Budget Detail - Year 2'!K12</f>
        <v>0</v>
      </c>
      <c r="F8" s="10">
        <f>'Budget Detail - Year 3'!L12</f>
        <v>0</v>
      </c>
      <c r="G8" s="10">
        <f>'Budget Detail - Year 3'!K12</f>
        <v>0</v>
      </c>
      <c r="H8" s="10">
        <f>'Budget Detail - Year 4'!L12</f>
        <v>0</v>
      </c>
      <c r="I8" s="10">
        <f>'Budget Detail - Year 4'!K12</f>
        <v>0</v>
      </c>
      <c r="J8" s="10">
        <f>'Budget Detail - Year 5'!L12</f>
        <v>0</v>
      </c>
      <c r="K8" s="10">
        <f>'Budget Detail - Year 5'!K12</f>
        <v>0</v>
      </c>
      <c r="L8" s="10">
        <f t="shared" ref="L8:L16" si="0">SUM(B8:K8)</f>
        <v>7500</v>
      </c>
    </row>
    <row r="9" spans="1:12" x14ac:dyDescent="0.2">
      <c r="A9" s="9" t="s">
        <v>28</v>
      </c>
      <c r="B9" s="12">
        <f>'Budget Detail - Year 1'!L24</f>
        <v>0</v>
      </c>
      <c r="C9" s="12">
        <f>'Budget Detail - Year 1'!K24</f>
        <v>0</v>
      </c>
      <c r="D9" s="12">
        <f>'Budget Detail - Year 2'!L24</f>
        <v>0</v>
      </c>
      <c r="E9" s="12">
        <f>'Budget Detail - Year 2'!K24</f>
        <v>0</v>
      </c>
      <c r="F9" s="12">
        <f>'Budget Detail - Year 3'!L24</f>
        <v>0</v>
      </c>
      <c r="G9" s="12">
        <f>'Budget Detail - Year 3'!K24</f>
        <v>0</v>
      </c>
      <c r="H9" s="12">
        <f>'Budget Detail - Year 4'!L24</f>
        <v>0</v>
      </c>
      <c r="I9" s="12">
        <f>'Budget Detail - Year 4'!K24</f>
        <v>0</v>
      </c>
      <c r="J9" s="12">
        <f>'Budget Detail - Year 5'!L24</f>
        <v>0</v>
      </c>
      <c r="K9" s="12">
        <f>'Budget Detail - Year 5'!K24</f>
        <v>0</v>
      </c>
      <c r="L9" s="12">
        <f t="shared" si="0"/>
        <v>0</v>
      </c>
    </row>
    <row r="10" spans="1:12" x14ac:dyDescent="0.2">
      <c r="A10" s="15" t="s">
        <v>29</v>
      </c>
      <c r="B10" s="11">
        <f>'Budget Detail - Year 1'!L36</f>
        <v>0</v>
      </c>
      <c r="C10" s="11">
        <f>'Budget Detail - Year 1'!K36</f>
        <v>0</v>
      </c>
      <c r="D10" s="11">
        <f>'Budget Detail - Year 2'!L36</f>
        <v>0</v>
      </c>
      <c r="E10" s="11">
        <f>'Budget Detail - Year 2'!K36</f>
        <v>0</v>
      </c>
      <c r="F10" s="11">
        <f>'Budget Detail - Year 3'!L36</f>
        <v>0</v>
      </c>
      <c r="G10" s="11">
        <f>'Budget Detail - Year 3'!K36</f>
        <v>0</v>
      </c>
      <c r="H10" s="11">
        <f>'Budget Detail - Year 4'!L36</f>
        <v>0</v>
      </c>
      <c r="I10" s="11">
        <f>'Budget Detail - Year 4'!K36</f>
        <v>0</v>
      </c>
      <c r="J10" s="11">
        <f>'Budget Detail - Year 5'!L36</f>
        <v>0</v>
      </c>
      <c r="K10" s="11">
        <f>'Budget Detail - Year 5'!K36</f>
        <v>0</v>
      </c>
      <c r="L10" s="11">
        <f t="shared" si="0"/>
        <v>0</v>
      </c>
    </row>
    <row r="11" spans="1:12" x14ac:dyDescent="0.2">
      <c r="A11" s="9" t="s">
        <v>30</v>
      </c>
      <c r="B11" s="12">
        <f>'Budget Detail - Year 1'!L49</f>
        <v>69000</v>
      </c>
      <c r="C11" s="12">
        <f>'Budget Detail - Year 1'!K49</f>
        <v>0</v>
      </c>
      <c r="D11" s="12">
        <f>'Budget Detail - Year 2'!L48</f>
        <v>0</v>
      </c>
      <c r="E11" s="12">
        <f>'Budget Detail - Year 2'!K48</f>
        <v>0</v>
      </c>
      <c r="F11" s="12">
        <f>'Budget Detail - Year 3'!L48</f>
        <v>0</v>
      </c>
      <c r="G11" s="12">
        <f>'Budget Detail - Year 3'!K48</f>
        <v>0</v>
      </c>
      <c r="H11" s="12">
        <f>'Budget Detail - Year 4'!L48</f>
        <v>0</v>
      </c>
      <c r="I11" s="12">
        <f>'Budget Detail - Year 4'!K48</f>
        <v>0</v>
      </c>
      <c r="J11" s="12">
        <f>'Budget Detail - Year 5'!L48</f>
        <v>0</v>
      </c>
      <c r="K11" s="12">
        <f>'Budget Detail - Year 5'!K48</f>
        <v>0</v>
      </c>
      <c r="L11" s="12">
        <f t="shared" si="0"/>
        <v>69000</v>
      </c>
    </row>
    <row r="12" spans="1:12" x14ac:dyDescent="0.2">
      <c r="A12" s="15" t="s">
        <v>32</v>
      </c>
      <c r="B12" s="11">
        <f>'Budget Detail - Year 1'!L62</f>
        <v>0</v>
      </c>
      <c r="C12" s="11">
        <f>'Budget Detail - Year 1'!K62</f>
        <v>0</v>
      </c>
      <c r="D12" s="11">
        <f>'Budget Detail - Year 2'!L60</f>
        <v>0</v>
      </c>
      <c r="E12" s="11">
        <f>'Budget Detail - Year 2'!K60</f>
        <v>0</v>
      </c>
      <c r="F12" s="11">
        <f>'Budget Detail - Year 3'!L60</f>
        <v>0</v>
      </c>
      <c r="G12" s="11">
        <f>'Budget Detail - Year 3'!K60</f>
        <v>0</v>
      </c>
      <c r="H12" s="11">
        <f>'Budget Detail - Year 4'!L60</f>
        <v>0</v>
      </c>
      <c r="I12" s="11">
        <f>'Budget Detail - Year 4'!K60</f>
        <v>0</v>
      </c>
      <c r="J12" s="11">
        <f>'Budget Detail - Year 5'!L60</f>
        <v>0</v>
      </c>
      <c r="K12" s="11">
        <f>'Budget Detail - Year 5'!K60</f>
        <v>0</v>
      </c>
      <c r="L12" s="11">
        <f t="shared" si="0"/>
        <v>0</v>
      </c>
    </row>
    <row r="13" spans="1:12" x14ac:dyDescent="0.2">
      <c r="A13" s="9" t="s">
        <v>34</v>
      </c>
      <c r="B13" s="12">
        <f>'Budget Detail - Year 1'!L74</f>
        <v>0</v>
      </c>
      <c r="C13" s="12">
        <f>'Budget Detail - Year 1'!K74</f>
        <v>0</v>
      </c>
      <c r="D13" s="12">
        <f>'Budget Detail - Year 2'!L72</f>
        <v>0</v>
      </c>
      <c r="E13" s="12">
        <f>'Budget Detail - Year 2'!K72</f>
        <v>0</v>
      </c>
      <c r="F13" s="12">
        <f>'Budget Detail - Year 3'!L72</f>
        <v>0</v>
      </c>
      <c r="G13" s="12">
        <f>'Budget Detail - Year 3'!K72</f>
        <v>0</v>
      </c>
      <c r="H13" s="12">
        <f>'Budget Detail - Year 4'!L72</f>
        <v>0</v>
      </c>
      <c r="I13" s="12">
        <f>'Budget Detail - Year 4'!K72</f>
        <v>0</v>
      </c>
      <c r="J13" s="12">
        <f>'Budget Detail - Year 5'!L72</f>
        <v>0</v>
      </c>
      <c r="K13" s="12">
        <f>'Budget Detail - Year 5'!K72</f>
        <v>0</v>
      </c>
      <c r="L13" s="12">
        <f t="shared" si="0"/>
        <v>0</v>
      </c>
    </row>
    <row r="14" spans="1:12" ht="24" x14ac:dyDescent="0.2">
      <c r="A14" s="14" t="s">
        <v>190</v>
      </c>
      <c r="B14" s="10">
        <f>'Budget Detail - Year 1'!L86</f>
        <v>0</v>
      </c>
      <c r="C14" s="10">
        <f>'Budget Detail - Year 1'!K86</f>
        <v>0</v>
      </c>
      <c r="D14" s="10">
        <f>'Budget Detail - Year 2'!L84</f>
        <v>0</v>
      </c>
      <c r="E14" s="10">
        <f>'Budget Detail - Year 2'!K84</f>
        <v>0</v>
      </c>
      <c r="F14" s="10">
        <f>'Budget Detail - Year 3'!L84</f>
        <v>0</v>
      </c>
      <c r="G14" s="10">
        <f>'Budget Detail - Year 3'!K84</f>
        <v>0</v>
      </c>
      <c r="H14" s="10">
        <f>'Budget Detail - Year 4'!L84</f>
        <v>0</v>
      </c>
      <c r="I14" s="10">
        <f>'Budget Detail - Year 4'!K84</f>
        <v>0</v>
      </c>
      <c r="J14" s="10">
        <f>'Budget Detail - Year 5'!L84</f>
        <v>0</v>
      </c>
      <c r="K14" s="10">
        <f>'Budget Detail - Year 5'!K84</f>
        <v>0</v>
      </c>
      <c r="L14" s="11">
        <f t="shared" si="0"/>
        <v>0</v>
      </c>
    </row>
    <row r="15" spans="1:12" ht="24" x14ac:dyDescent="0.2">
      <c r="A15" s="9" t="s">
        <v>191</v>
      </c>
      <c r="B15" s="98">
        <f>'Budget Detail - Year 1'!L107</f>
        <v>0</v>
      </c>
      <c r="C15" s="98">
        <f>'Budget Detail - Year 1'!K107</f>
        <v>0</v>
      </c>
      <c r="D15" s="98">
        <f>'Budget Detail - Year 2'!L105</f>
        <v>0</v>
      </c>
      <c r="E15" s="98">
        <f>'Budget Detail - Year 2'!K105</f>
        <v>0</v>
      </c>
      <c r="F15" s="98">
        <f>'Budget Detail - Year 3'!L105</f>
        <v>0</v>
      </c>
      <c r="G15" s="98">
        <f>'Budget Detail - Year 3'!K105</f>
        <v>0</v>
      </c>
      <c r="H15" s="98">
        <f>'Budget Detail - Year 4'!L105</f>
        <v>0</v>
      </c>
      <c r="I15" s="98">
        <f>'Budget Detail - Year 4'!K105</f>
        <v>0</v>
      </c>
      <c r="J15" s="98">
        <f>'Budget Detail - Year 5'!L105</f>
        <v>0</v>
      </c>
      <c r="K15" s="98">
        <f>'Budget Detail - Year 5'!K105</f>
        <v>0</v>
      </c>
      <c r="L15" s="12">
        <f t="shared" si="0"/>
        <v>0</v>
      </c>
    </row>
    <row r="16" spans="1:12" x14ac:dyDescent="0.2">
      <c r="A16" s="130" t="s">
        <v>276</v>
      </c>
      <c r="B16" s="131">
        <f>'Budget Detail - Year 1'!L128</f>
        <v>19017</v>
      </c>
      <c r="C16" s="131">
        <f>'Budget Detail - Year 1'!K128</f>
        <v>0</v>
      </c>
      <c r="D16" s="131">
        <f>'Budget Detail - Year 2'!L126</f>
        <v>0</v>
      </c>
      <c r="E16" s="131">
        <f>'Budget Detail - Year 2'!K126</f>
        <v>0</v>
      </c>
      <c r="F16" s="131">
        <f>'Budget Detail - Year 3'!L126</f>
        <v>0</v>
      </c>
      <c r="G16" s="131">
        <f>'Budget Detail - Year 3'!K126</f>
        <v>0</v>
      </c>
      <c r="H16" s="131">
        <f>'Budget Detail - Year 4'!L126</f>
        <v>0</v>
      </c>
      <c r="I16" s="131">
        <f>'Budget Detail - Year 4'!K126</f>
        <v>0</v>
      </c>
      <c r="J16" s="131">
        <f>'Budget Detail - Year 5'!L126</f>
        <v>0</v>
      </c>
      <c r="K16" s="131">
        <f>'Budget Detail - Year 5'!K126</f>
        <v>0</v>
      </c>
      <c r="L16" s="131">
        <f t="shared" si="0"/>
        <v>19017</v>
      </c>
    </row>
    <row r="17" spans="1:12" ht="3.95" customHeight="1" x14ac:dyDescent="0.2">
      <c r="A17" s="15"/>
      <c r="B17" s="11"/>
      <c r="C17" s="11"/>
      <c r="D17" s="11"/>
      <c r="E17" s="11"/>
      <c r="F17" s="11"/>
      <c r="G17" s="11"/>
      <c r="H17" s="11"/>
      <c r="I17" s="11"/>
      <c r="J17" s="11"/>
      <c r="K17" s="11"/>
      <c r="L17" s="11"/>
    </row>
    <row r="18" spans="1:12" x14ac:dyDescent="0.2">
      <c r="A18" s="16" t="s">
        <v>37</v>
      </c>
      <c r="B18" s="13">
        <f t="shared" ref="B18:K18" si="1">SUM(B8:B16)</f>
        <v>95517</v>
      </c>
      <c r="C18" s="13">
        <f t="shared" si="1"/>
        <v>0</v>
      </c>
      <c r="D18" s="13">
        <f t="shared" si="1"/>
        <v>0</v>
      </c>
      <c r="E18" s="13">
        <f t="shared" si="1"/>
        <v>0</v>
      </c>
      <c r="F18" s="13">
        <f t="shared" si="1"/>
        <v>0</v>
      </c>
      <c r="G18" s="13">
        <f t="shared" si="1"/>
        <v>0</v>
      </c>
      <c r="H18" s="13">
        <f t="shared" si="1"/>
        <v>0</v>
      </c>
      <c r="I18" s="13">
        <f t="shared" si="1"/>
        <v>0</v>
      </c>
      <c r="J18" s="13">
        <f t="shared" si="1"/>
        <v>0</v>
      </c>
      <c r="K18" s="13">
        <f t="shared" si="1"/>
        <v>0</v>
      </c>
      <c r="L18" s="13">
        <f>SUM(B18:K18)</f>
        <v>95517</v>
      </c>
    </row>
    <row r="19" spans="1:12" x14ac:dyDescent="0.2">
      <c r="A19" s="15" t="s">
        <v>275</v>
      </c>
      <c r="B19" s="11">
        <f>'Budget Detail - Year 1'!L140</f>
        <v>0</v>
      </c>
      <c r="C19" s="11">
        <f>'Budget Detail - Year 1'!K140</f>
        <v>0</v>
      </c>
      <c r="D19" s="11">
        <f>'Budget Detail - Year 2'!L138</f>
        <v>0</v>
      </c>
      <c r="E19" s="11">
        <f>'Budget Detail - Year 2'!K138</f>
        <v>0</v>
      </c>
      <c r="F19" s="11">
        <f>'Budget Detail - Year 3'!L138</f>
        <v>0</v>
      </c>
      <c r="G19" s="11">
        <f>'Budget Detail - Year 3'!K138</f>
        <v>0</v>
      </c>
      <c r="H19" s="11">
        <f>'Budget Detail - Year 4'!L138</f>
        <v>0</v>
      </c>
      <c r="I19" s="11">
        <f>'Budget Detail - Year 4'!K138</f>
        <v>0</v>
      </c>
      <c r="J19" s="11">
        <f>'Budget Detail - Year 5'!L138</f>
        <v>0</v>
      </c>
      <c r="K19" s="11">
        <f>'Budget Detail - Year 5'!K138</f>
        <v>0</v>
      </c>
      <c r="L19" s="11">
        <f>SUM(B19:K19)</f>
        <v>0</v>
      </c>
    </row>
    <row r="20" spans="1:12" ht="3.95" customHeight="1" x14ac:dyDescent="0.2">
      <c r="A20" s="15"/>
      <c r="B20" s="11"/>
      <c r="C20" s="11"/>
      <c r="D20" s="11"/>
      <c r="E20" s="11"/>
      <c r="F20" s="11"/>
      <c r="G20" s="11"/>
      <c r="H20" s="11"/>
      <c r="I20" s="11"/>
      <c r="J20" s="11"/>
      <c r="K20" s="11"/>
      <c r="L20" s="11"/>
    </row>
    <row r="21" spans="1:12" x14ac:dyDescent="0.2">
      <c r="A21" s="16" t="s">
        <v>38</v>
      </c>
      <c r="B21" s="13">
        <f t="shared" ref="B21:C21" si="2">SUM(B18,B19)</f>
        <v>95517</v>
      </c>
      <c r="C21" s="13">
        <f t="shared" si="2"/>
        <v>0</v>
      </c>
      <c r="D21" s="13">
        <f t="shared" ref="D21:K21" si="3">SUM(D18,D19)</f>
        <v>0</v>
      </c>
      <c r="E21" s="13">
        <f t="shared" si="3"/>
        <v>0</v>
      </c>
      <c r="F21" s="13">
        <f t="shared" si="3"/>
        <v>0</v>
      </c>
      <c r="G21" s="13">
        <f t="shared" si="3"/>
        <v>0</v>
      </c>
      <c r="H21" s="13">
        <f t="shared" si="3"/>
        <v>0</v>
      </c>
      <c r="I21" s="13">
        <f t="shared" si="3"/>
        <v>0</v>
      </c>
      <c r="J21" s="13">
        <f t="shared" si="3"/>
        <v>0</v>
      </c>
      <c r="K21" s="13">
        <f t="shared" si="3"/>
        <v>0</v>
      </c>
      <c r="L21" s="13">
        <f>SUM(B21:K21)</f>
        <v>95517</v>
      </c>
    </row>
    <row r="22" spans="1:12" ht="12" customHeight="1" x14ac:dyDescent="0.2">
      <c r="A22" s="427" t="s">
        <v>300</v>
      </c>
      <c r="B22" s="428"/>
      <c r="C22" s="428"/>
      <c r="D22" s="428"/>
      <c r="E22" s="428"/>
      <c r="F22" s="428"/>
      <c r="G22" s="428"/>
      <c r="H22" s="428"/>
      <c r="I22" s="428"/>
      <c r="J22" s="429" t="str">
        <f>IF(OR('Budget Detail - Year 1'!K2="Yes",'Budget Detail - Year 2'!K2="Yes",'Budget Detail - Year 3'!K2="Yes",'Budget Detail - Year 4'!K2="Yes",'Budget Detail - Year 5'!K2="Yes"),"Yes","No")</f>
        <v>No</v>
      </c>
      <c r="K22" s="429"/>
      <c r="L22" s="430"/>
    </row>
    <row r="24" spans="1:12" x14ac:dyDescent="0.2">
      <c r="B24" s="24"/>
      <c r="C24" s="24"/>
      <c r="D24" s="24"/>
      <c r="E24" s="24"/>
      <c r="F24" s="24"/>
      <c r="G24" s="24"/>
      <c r="H24" s="24"/>
      <c r="I24" s="24"/>
      <c r="J24" s="24"/>
      <c r="K24" s="24"/>
    </row>
    <row r="25" spans="1:12" x14ac:dyDescent="0.2">
      <c r="B25" s="24"/>
      <c r="C25" s="24"/>
      <c r="D25" s="24"/>
      <c r="E25" s="24"/>
      <c r="F25" s="24"/>
      <c r="G25" s="24"/>
      <c r="H25" s="24"/>
      <c r="I25" s="24"/>
      <c r="J25" s="24"/>
      <c r="K25" s="24"/>
    </row>
  </sheetData>
  <sheetProtection algorithmName="SHA-512" hashValue="JSJHeBMyWJCEokEFugg/AFw6S0aJLs5/5KkmMCr/nxwsqAhYA+GN/x0WvChLcmbbzr3/7yu/MiLDkWhmfBptpQ==" saltValue="8lF8mu/Z2NC996YxwWyP/Q==" spinCount="100000" sheet="1" objects="1" scenarios="1" selectLockedCells="1"/>
  <mergeCells count="21">
    <mergeCell ref="A1:L1"/>
    <mergeCell ref="A2:L2"/>
    <mergeCell ref="C4:C7"/>
    <mergeCell ref="L4:L7"/>
    <mergeCell ref="B4:B7"/>
    <mergeCell ref="B3:C3"/>
    <mergeCell ref="D3:E3"/>
    <mergeCell ref="D4:D7"/>
    <mergeCell ref="E4:E7"/>
    <mergeCell ref="F3:G3"/>
    <mergeCell ref="F4:F7"/>
    <mergeCell ref="G4:G7"/>
    <mergeCell ref="H3:I3"/>
    <mergeCell ref="H4:H7"/>
    <mergeCell ref="I4:I7"/>
    <mergeCell ref="A22:I22"/>
    <mergeCell ref="J22:L22"/>
    <mergeCell ref="J3:K3"/>
    <mergeCell ref="J4:J7"/>
    <mergeCell ref="K4:K7"/>
    <mergeCell ref="A4:A7"/>
  </mergeCells>
  <conditionalFormatting sqref="M5:XFD7 C1:E2 C9:E14 A1:A15 A16:E21 C4 L8:XFD21 L1:XFD4 L23:XFD1048576 A23:E1048576 C8 E8">
    <cfRule type="containsErrors" dxfId="196" priority="90" stopIfTrue="1">
      <formula>ISERROR(A1)</formula>
    </cfRule>
  </conditionalFormatting>
  <conditionalFormatting sqref="B1:B4 B8:B14">
    <cfRule type="containsErrors" dxfId="195" priority="87" stopIfTrue="1">
      <formula>ISERROR(B1)</formula>
    </cfRule>
  </conditionalFormatting>
  <conditionalFormatting sqref="C15:E15">
    <cfRule type="containsErrors" dxfId="194" priority="84" stopIfTrue="1">
      <formula>ISERROR(C15)</formula>
    </cfRule>
  </conditionalFormatting>
  <conditionalFormatting sqref="B15">
    <cfRule type="containsErrors" dxfId="193" priority="85" stopIfTrue="1">
      <formula>ISERROR(B15)</formula>
    </cfRule>
  </conditionalFormatting>
  <conditionalFormatting sqref="D3">
    <cfRule type="containsErrors" dxfId="192" priority="82" stopIfTrue="1">
      <formula>ISERROR(D3)</formula>
    </cfRule>
  </conditionalFormatting>
  <conditionalFormatting sqref="E4">
    <cfRule type="containsErrors" dxfId="191" priority="81" stopIfTrue="1">
      <formula>ISERROR(E4)</formula>
    </cfRule>
  </conditionalFormatting>
  <conditionalFormatting sqref="D4">
    <cfRule type="containsErrors" dxfId="190" priority="80" stopIfTrue="1">
      <formula>ISERROR(D4)</formula>
    </cfRule>
  </conditionalFormatting>
  <conditionalFormatting sqref="F1:G2 F9 F17:G18 F23:G1048576 F20:G21">
    <cfRule type="containsErrors" dxfId="189" priority="79" stopIfTrue="1">
      <formula>ISERROR(F1)</formula>
    </cfRule>
  </conditionalFormatting>
  <conditionalFormatting sqref="H13">
    <cfRule type="containsErrors" dxfId="188" priority="35" stopIfTrue="1">
      <formula>ISERROR(H13)</formula>
    </cfRule>
  </conditionalFormatting>
  <conditionalFormatting sqref="F3">
    <cfRule type="containsErrors" dxfId="187" priority="77" stopIfTrue="1">
      <formula>ISERROR(F3)</formula>
    </cfRule>
  </conditionalFormatting>
  <conditionalFormatting sqref="G4">
    <cfRule type="containsErrors" dxfId="186" priority="76" stopIfTrue="1">
      <formula>ISERROR(G4)</formula>
    </cfRule>
  </conditionalFormatting>
  <conditionalFormatting sqref="F4">
    <cfRule type="containsErrors" dxfId="185" priority="75" stopIfTrue="1">
      <formula>ISERROR(F4)</formula>
    </cfRule>
  </conditionalFormatting>
  <conditionalFormatting sqref="H1:I2 H17:I18 H23:I1048576 H20:I21">
    <cfRule type="containsErrors" dxfId="184" priority="74" stopIfTrue="1">
      <formula>ISERROR(H1)</formula>
    </cfRule>
  </conditionalFormatting>
  <conditionalFormatting sqref="G15">
    <cfRule type="containsErrors" dxfId="183" priority="43" stopIfTrue="1">
      <formula>ISERROR(G15)</formula>
    </cfRule>
  </conditionalFormatting>
  <conditionalFormatting sqref="H3">
    <cfRule type="containsErrors" dxfId="182" priority="72" stopIfTrue="1">
      <formula>ISERROR(H3)</formula>
    </cfRule>
  </conditionalFormatting>
  <conditionalFormatting sqref="I4">
    <cfRule type="containsErrors" dxfId="181" priority="71" stopIfTrue="1">
      <formula>ISERROR(I4)</formula>
    </cfRule>
  </conditionalFormatting>
  <conditionalFormatting sqref="H4">
    <cfRule type="containsErrors" dxfId="180" priority="70" stopIfTrue="1">
      <formula>ISERROR(H4)</formula>
    </cfRule>
  </conditionalFormatting>
  <conditionalFormatting sqref="J1:K2 J17:K18 J23:K1048576 J20:K21">
    <cfRule type="containsErrors" dxfId="179" priority="69" stopIfTrue="1">
      <formula>ISERROR(J1)</formula>
    </cfRule>
  </conditionalFormatting>
  <conditionalFormatting sqref="F10">
    <cfRule type="containsErrors" dxfId="178" priority="58" stopIfTrue="1">
      <formula>ISERROR(F10)</formula>
    </cfRule>
  </conditionalFormatting>
  <conditionalFormatting sqref="J3">
    <cfRule type="containsErrors" dxfId="177" priority="67" stopIfTrue="1">
      <formula>ISERROR(J3)</formula>
    </cfRule>
  </conditionalFormatting>
  <conditionalFormatting sqref="K4">
    <cfRule type="containsErrors" dxfId="176" priority="66" stopIfTrue="1">
      <formula>ISERROR(K4)</formula>
    </cfRule>
  </conditionalFormatting>
  <conditionalFormatting sqref="J4">
    <cfRule type="containsErrors" dxfId="175" priority="65" stopIfTrue="1">
      <formula>ISERROR(J4)</formula>
    </cfRule>
  </conditionalFormatting>
  <conditionalFormatting sqref="A22 M22:XFD22">
    <cfRule type="containsErrors" dxfId="174" priority="64" stopIfTrue="1">
      <formula>ISERROR(A22)</formula>
    </cfRule>
  </conditionalFormatting>
  <conditionalFormatting sqref="D8">
    <cfRule type="containsErrors" dxfId="173" priority="60" stopIfTrue="1">
      <formula>ISERROR(D8)</formula>
    </cfRule>
  </conditionalFormatting>
  <conditionalFormatting sqref="F8">
    <cfRule type="containsErrors" dxfId="172" priority="59" stopIfTrue="1">
      <formula>ISERROR(F8)</formula>
    </cfRule>
  </conditionalFormatting>
  <conditionalFormatting sqref="F11">
    <cfRule type="containsErrors" dxfId="171" priority="57" stopIfTrue="1">
      <formula>ISERROR(F11)</formula>
    </cfRule>
  </conditionalFormatting>
  <conditionalFormatting sqref="F12">
    <cfRule type="containsErrors" dxfId="170" priority="56" stopIfTrue="1">
      <formula>ISERROR(F12)</formula>
    </cfRule>
  </conditionalFormatting>
  <conditionalFormatting sqref="F13">
    <cfRule type="containsErrors" dxfId="169" priority="55" stopIfTrue="1">
      <formula>ISERROR(F13)</formula>
    </cfRule>
  </conditionalFormatting>
  <conditionalFormatting sqref="F14">
    <cfRule type="containsErrors" dxfId="168" priority="54" stopIfTrue="1">
      <formula>ISERROR(F14)</formula>
    </cfRule>
  </conditionalFormatting>
  <conditionalFormatting sqref="F15">
    <cfRule type="containsErrors" dxfId="167" priority="53" stopIfTrue="1">
      <formula>ISERROR(F15)</formula>
    </cfRule>
  </conditionalFormatting>
  <conditionalFormatting sqref="F16">
    <cfRule type="containsErrors" dxfId="166" priority="52" stopIfTrue="1">
      <formula>ISERROR(F16)</formula>
    </cfRule>
  </conditionalFormatting>
  <conditionalFormatting sqref="F19">
    <cfRule type="containsErrors" dxfId="165" priority="51" stopIfTrue="1">
      <formula>ISERROR(F19)</formula>
    </cfRule>
  </conditionalFormatting>
  <conditionalFormatting sqref="G8">
    <cfRule type="containsErrors" dxfId="164" priority="50" stopIfTrue="1">
      <formula>ISERROR(G8)</formula>
    </cfRule>
  </conditionalFormatting>
  <conditionalFormatting sqref="G9">
    <cfRule type="containsErrors" dxfId="163" priority="49" stopIfTrue="1">
      <formula>ISERROR(G9)</formula>
    </cfRule>
  </conditionalFormatting>
  <conditionalFormatting sqref="G10">
    <cfRule type="containsErrors" dxfId="162" priority="48" stopIfTrue="1">
      <formula>ISERROR(G10)</formula>
    </cfRule>
  </conditionalFormatting>
  <conditionalFormatting sqref="G11">
    <cfRule type="containsErrors" dxfId="161" priority="47" stopIfTrue="1">
      <formula>ISERROR(G11)</formula>
    </cfRule>
  </conditionalFormatting>
  <conditionalFormatting sqref="G12">
    <cfRule type="containsErrors" dxfId="160" priority="46" stopIfTrue="1">
      <formula>ISERROR(G12)</formula>
    </cfRule>
  </conditionalFormatting>
  <conditionalFormatting sqref="G13">
    <cfRule type="containsErrors" dxfId="159" priority="45" stopIfTrue="1">
      <formula>ISERROR(G13)</formula>
    </cfRule>
  </conditionalFormatting>
  <conditionalFormatting sqref="G14">
    <cfRule type="containsErrors" dxfId="158" priority="44" stopIfTrue="1">
      <formula>ISERROR(G14)</formula>
    </cfRule>
  </conditionalFormatting>
  <conditionalFormatting sqref="G16">
    <cfRule type="containsErrors" dxfId="157" priority="42" stopIfTrue="1">
      <formula>ISERROR(G16)</formula>
    </cfRule>
  </conditionalFormatting>
  <conditionalFormatting sqref="G19">
    <cfRule type="containsErrors" dxfId="156" priority="41" stopIfTrue="1">
      <formula>ISERROR(G19)</formula>
    </cfRule>
  </conditionalFormatting>
  <conditionalFormatting sqref="H8">
    <cfRule type="containsErrors" dxfId="155" priority="40" stopIfTrue="1">
      <formula>ISERROR(H8)</formula>
    </cfRule>
  </conditionalFormatting>
  <conditionalFormatting sqref="H9">
    <cfRule type="containsErrors" dxfId="154" priority="39" stopIfTrue="1">
      <formula>ISERROR(H9)</formula>
    </cfRule>
  </conditionalFormatting>
  <conditionalFormatting sqref="H10">
    <cfRule type="containsErrors" dxfId="153" priority="38" stopIfTrue="1">
      <formula>ISERROR(H10)</formula>
    </cfRule>
  </conditionalFormatting>
  <conditionalFormatting sqref="H11">
    <cfRule type="containsErrors" dxfId="152" priority="37" stopIfTrue="1">
      <formula>ISERROR(H11)</formula>
    </cfRule>
  </conditionalFormatting>
  <conditionalFormatting sqref="H12">
    <cfRule type="containsErrors" dxfId="151" priority="36" stopIfTrue="1">
      <formula>ISERROR(H12)</formula>
    </cfRule>
  </conditionalFormatting>
  <conditionalFormatting sqref="H14">
    <cfRule type="containsErrors" dxfId="150" priority="34" stopIfTrue="1">
      <formula>ISERROR(H14)</formula>
    </cfRule>
  </conditionalFormatting>
  <conditionalFormatting sqref="H15">
    <cfRule type="containsErrors" dxfId="149" priority="33" stopIfTrue="1">
      <formula>ISERROR(H15)</formula>
    </cfRule>
  </conditionalFormatting>
  <conditionalFormatting sqref="H16">
    <cfRule type="containsErrors" dxfId="148" priority="32" stopIfTrue="1">
      <formula>ISERROR(H16)</formula>
    </cfRule>
  </conditionalFormatting>
  <conditionalFormatting sqref="H19">
    <cfRule type="containsErrors" dxfId="147" priority="31" stopIfTrue="1">
      <formula>ISERROR(H19)</formula>
    </cfRule>
  </conditionalFormatting>
  <conditionalFormatting sqref="I8">
    <cfRule type="containsErrors" dxfId="146" priority="30" stopIfTrue="1">
      <formula>ISERROR(I8)</formula>
    </cfRule>
  </conditionalFormatting>
  <conditionalFormatting sqref="I9">
    <cfRule type="containsErrors" dxfId="145" priority="29" stopIfTrue="1">
      <formula>ISERROR(I9)</formula>
    </cfRule>
  </conditionalFormatting>
  <conditionalFormatting sqref="I10">
    <cfRule type="containsErrors" dxfId="144" priority="28" stopIfTrue="1">
      <formula>ISERROR(I10)</formula>
    </cfRule>
  </conditionalFormatting>
  <conditionalFormatting sqref="I11">
    <cfRule type="containsErrors" dxfId="143" priority="27" stopIfTrue="1">
      <formula>ISERROR(I11)</formula>
    </cfRule>
  </conditionalFormatting>
  <conditionalFormatting sqref="I12">
    <cfRule type="containsErrors" dxfId="142" priority="26" stopIfTrue="1">
      <formula>ISERROR(I12)</formula>
    </cfRule>
  </conditionalFormatting>
  <conditionalFormatting sqref="I13">
    <cfRule type="containsErrors" dxfId="141" priority="25" stopIfTrue="1">
      <formula>ISERROR(I13)</formula>
    </cfRule>
  </conditionalFormatting>
  <conditionalFormatting sqref="I14">
    <cfRule type="containsErrors" dxfId="140" priority="24" stopIfTrue="1">
      <formula>ISERROR(I14)</formula>
    </cfRule>
  </conditionalFormatting>
  <conditionalFormatting sqref="I15">
    <cfRule type="containsErrors" dxfId="139" priority="23" stopIfTrue="1">
      <formula>ISERROR(I15)</formula>
    </cfRule>
  </conditionalFormatting>
  <conditionalFormatting sqref="I16">
    <cfRule type="containsErrors" dxfId="138" priority="22" stopIfTrue="1">
      <formula>ISERROR(I16)</formula>
    </cfRule>
  </conditionalFormatting>
  <conditionalFormatting sqref="I19">
    <cfRule type="containsErrors" dxfId="137" priority="21" stopIfTrue="1">
      <formula>ISERROR(I19)</formula>
    </cfRule>
  </conditionalFormatting>
  <conditionalFormatting sqref="J8">
    <cfRule type="containsErrors" dxfId="136" priority="20" stopIfTrue="1">
      <formula>ISERROR(J8)</formula>
    </cfRule>
  </conditionalFormatting>
  <conditionalFormatting sqref="J9">
    <cfRule type="containsErrors" dxfId="135" priority="19" stopIfTrue="1">
      <formula>ISERROR(J9)</formula>
    </cfRule>
  </conditionalFormatting>
  <conditionalFormatting sqref="J10">
    <cfRule type="containsErrors" dxfId="134" priority="18" stopIfTrue="1">
      <formula>ISERROR(J10)</formula>
    </cfRule>
  </conditionalFormatting>
  <conditionalFormatting sqref="J11">
    <cfRule type="containsErrors" dxfId="133" priority="17" stopIfTrue="1">
      <formula>ISERROR(J11)</formula>
    </cfRule>
  </conditionalFormatting>
  <conditionalFormatting sqref="J12">
    <cfRule type="containsErrors" dxfId="132" priority="16" stopIfTrue="1">
      <formula>ISERROR(J12)</formula>
    </cfRule>
  </conditionalFormatting>
  <conditionalFormatting sqref="J13">
    <cfRule type="containsErrors" dxfId="131" priority="15" stopIfTrue="1">
      <formula>ISERROR(J13)</formula>
    </cfRule>
  </conditionalFormatting>
  <conditionalFormatting sqref="J14">
    <cfRule type="containsErrors" dxfId="130" priority="14" stopIfTrue="1">
      <formula>ISERROR(J14)</formula>
    </cfRule>
  </conditionalFormatting>
  <conditionalFormatting sqref="J15">
    <cfRule type="containsErrors" dxfId="129" priority="13" stopIfTrue="1">
      <formula>ISERROR(J15)</formula>
    </cfRule>
  </conditionalFormatting>
  <conditionalFormatting sqref="J16">
    <cfRule type="containsErrors" dxfId="128" priority="12" stopIfTrue="1">
      <formula>ISERROR(J16)</formula>
    </cfRule>
  </conditionalFormatting>
  <conditionalFormatting sqref="J19">
    <cfRule type="containsErrors" dxfId="127" priority="11" stopIfTrue="1">
      <formula>ISERROR(J19)</formula>
    </cfRule>
  </conditionalFormatting>
  <conditionalFormatting sqref="K8">
    <cfRule type="containsErrors" dxfId="126" priority="10" stopIfTrue="1">
      <formula>ISERROR(K8)</formula>
    </cfRule>
  </conditionalFormatting>
  <conditionalFormatting sqref="K9">
    <cfRule type="containsErrors" dxfId="125" priority="9" stopIfTrue="1">
      <formula>ISERROR(K9)</formula>
    </cfRule>
  </conditionalFormatting>
  <conditionalFormatting sqref="K10">
    <cfRule type="containsErrors" dxfId="124" priority="8" stopIfTrue="1">
      <formula>ISERROR(K10)</formula>
    </cfRule>
  </conditionalFormatting>
  <conditionalFormatting sqref="K11">
    <cfRule type="containsErrors" dxfId="123" priority="7" stopIfTrue="1">
      <formula>ISERROR(K11)</formula>
    </cfRule>
  </conditionalFormatting>
  <conditionalFormatting sqref="K12">
    <cfRule type="containsErrors" dxfId="122" priority="6" stopIfTrue="1">
      <formula>ISERROR(K12)</formula>
    </cfRule>
  </conditionalFormatting>
  <conditionalFormatting sqref="K13">
    <cfRule type="containsErrors" dxfId="121" priority="5" stopIfTrue="1">
      <formula>ISERROR(K13)</formula>
    </cfRule>
  </conditionalFormatting>
  <conditionalFormatting sqref="K14">
    <cfRule type="containsErrors" dxfId="120" priority="4" stopIfTrue="1">
      <formula>ISERROR(K14)</formula>
    </cfRule>
  </conditionalFormatting>
  <conditionalFormatting sqref="K15">
    <cfRule type="containsErrors" dxfId="119" priority="3" stopIfTrue="1">
      <formula>ISERROR(K15)</formula>
    </cfRule>
  </conditionalFormatting>
  <conditionalFormatting sqref="K16">
    <cfRule type="containsErrors" dxfId="118" priority="2" stopIfTrue="1">
      <formula>ISERROR(K16)</formula>
    </cfRule>
  </conditionalFormatting>
  <conditionalFormatting sqref="K19">
    <cfRule type="containsErrors" dxfId="117" priority="1" stopIfTrue="1">
      <formula>ISERROR(K19)</formula>
    </cfRule>
  </conditionalFormatting>
  <pageMargins left="0.7" right="0.7" top="0.75" bottom="0.75" header="0.3" footer="0.3"/>
  <pageSetup scale="86" orientation="landscape" r:id="rId1"/>
  <headerFooter>
    <oddHeader>&amp;CBudget Summary</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dimension ref="A1"/>
  <sheetViews>
    <sheetView workbookViewId="0">
      <selection activeCell="F24" sqref="F24"/>
    </sheetView>
  </sheetViews>
  <sheetFormatPr defaultRowHeight="15" x14ac:dyDescent="0.25"/>
  <sheetData>
    <row r="1" spans="1:1" x14ac:dyDescent="0.25">
      <c r="A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C5AB7E3E0BE947BF1594E5BEB0F612" ma:contentTypeVersion="0" ma:contentTypeDescription="Create a new document." ma:contentTypeScope="" ma:versionID="e97313b38489be43262d68186a33da16">
  <xsd:schema xmlns:xsd="http://www.w3.org/2001/XMLSchema" xmlns:xs="http://www.w3.org/2001/XMLSchema" xmlns:p="http://schemas.microsoft.com/office/2006/metadata/properties" xmlns:ns2="e0f58a29-5912-4a1b-ad32-c6fd49c664db" targetNamespace="http://schemas.microsoft.com/office/2006/metadata/properties" ma:root="true" ma:fieldsID="5e5c751a2e6bce2018f45f10e388bc60" ns2:_="">
    <xsd:import namespace="e0f58a29-5912-4a1b-ad32-c6fd49c664d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58a29-5912-4a1b-ad32-c6fd49c664d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0f58a29-5912-4a1b-ad32-c6fd49c664db">5AHV4T5YRJQ4-547-12</_dlc_DocId>
    <_dlc_DocIdUrl xmlns="e0f58a29-5912-4a1b-ad32-c6fd49c664db">
      <Url>http://ojpnet/bureaus_offices/OCIO/TeamSites/ctas/_layouts/DocIdRedir.aspx?ID=5AHV4T5YRJQ4-547-12</Url>
      <Description>5AHV4T5YRJQ4-547-12</Description>
    </_dlc_DocIdUrl>
  </documentManagement>
</p:properties>
</file>

<file path=customXml/itemProps1.xml><?xml version="1.0" encoding="utf-8"?>
<ds:datastoreItem xmlns:ds="http://schemas.openxmlformats.org/officeDocument/2006/customXml" ds:itemID="{D51B022D-ED37-42C0-9535-E6C7A9C77EEC}">
  <ds:schemaRefs>
    <ds:schemaRef ds:uri="http://schemas.microsoft.com/sharepoint/v3/contenttype/forms"/>
  </ds:schemaRefs>
</ds:datastoreItem>
</file>

<file path=customXml/itemProps2.xml><?xml version="1.0" encoding="utf-8"?>
<ds:datastoreItem xmlns:ds="http://schemas.openxmlformats.org/officeDocument/2006/customXml" ds:itemID="{BF774410-6A20-41AE-960F-2E5DC37EFC42}">
  <ds:schemaRefs>
    <ds:schemaRef ds:uri="http://schemas.microsoft.com/sharepoint/events"/>
  </ds:schemaRefs>
</ds:datastoreItem>
</file>

<file path=customXml/itemProps3.xml><?xml version="1.0" encoding="utf-8"?>
<ds:datastoreItem xmlns:ds="http://schemas.openxmlformats.org/officeDocument/2006/customXml" ds:itemID="{AC697E46-35F6-4516-8409-22EE1D635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58a29-5912-4a1b-ad32-c6fd49c66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CFB0AD-36F5-4B7E-B5E6-38645B49CFE8}">
  <ds:schemaRefs>
    <ds:schemaRef ds:uri="http://purl.org/dc/dcmitype/"/>
    <ds:schemaRef ds:uri="e0f58a29-5912-4a1b-ad32-c6fd49c664db"/>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91</vt:i4>
      </vt:variant>
    </vt:vector>
  </HeadingPairs>
  <TitlesOfParts>
    <vt:vector size="103" baseType="lpstr">
      <vt:lpstr>Budget Sheet Instructions</vt:lpstr>
      <vt:lpstr>Demographics</vt:lpstr>
      <vt:lpstr>Budget Detail - Year 1</vt:lpstr>
      <vt:lpstr>Budget Detail - Year 2</vt:lpstr>
      <vt:lpstr>Budget Detail - Year 3</vt:lpstr>
      <vt:lpstr>Budget Detail - Year 4</vt:lpstr>
      <vt:lpstr>Budget Detail - Year 5</vt:lpstr>
      <vt:lpstr>Budget Summary</vt:lpstr>
      <vt:lpstr>Admin</vt:lpstr>
      <vt:lpstr>Reference Data</vt:lpstr>
      <vt:lpstr>Example - Budget Detail Sheet</vt:lpstr>
      <vt:lpstr>Definitions</vt:lpstr>
      <vt:lpstr>'Budget Detail - Year 1'!Benefits</vt:lpstr>
      <vt:lpstr>'Budget Detail - Year 2'!Benefits</vt:lpstr>
      <vt:lpstr>'Budget Detail - Year 3'!Benefits</vt:lpstr>
      <vt:lpstr>'Budget Detail - Year 4'!Benefits</vt:lpstr>
      <vt:lpstr>'Budget Detail - Year 5'!Benefits</vt:lpstr>
      <vt:lpstr>'Example - Budget Detail Sheet'!Benefits</vt:lpstr>
      <vt:lpstr>'Budget Detail - Year 1'!Construction</vt:lpstr>
      <vt:lpstr>'Budget Detail - Year 2'!Construction</vt:lpstr>
      <vt:lpstr>'Budget Detail - Year 3'!Construction</vt:lpstr>
      <vt:lpstr>'Budget Detail - Year 4'!Construction</vt:lpstr>
      <vt:lpstr>'Budget Detail - Year 5'!Construction</vt:lpstr>
      <vt:lpstr>'Example - Budget Detail Sheet'!Construction</vt:lpstr>
      <vt:lpstr>'Budget Detail - Year 2'!ConsultantExpenses</vt:lpstr>
      <vt:lpstr>'Budget Detail - Year 3'!ConsultantExpenses</vt:lpstr>
      <vt:lpstr>'Budget Detail - Year 4'!ConsultantExpenses</vt:lpstr>
      <vt:lpstr>'Budget Detail - Year 5'!ConsultantExpenses</vt:lpstr>
      <vt:lpstr>ConsultantExpenses</vt:lpstr>
      <vt:lpstr>'Budget Detail - Year 2'!Contract</vt:lpstr>
      <vt:lpstr>'Budget Detail - Year 3'!Contract</vt:lpstr>
      <vt:lpstr>'Budget Detail - Year 4'!Contract</vt:lpstr>
      <vt:lpstr>'Budget Detail - Year 5'!Contract</vt:lpstr>
      <vt:lpstr>'Example - Budget Detail Sheet'!Contract</vt:lpstr>
      <vt:lpstr>Contract</vt:lpstr>
      <vt:lpstr>DemographicsYesNoSelection</vt:lpstr>
      <vt:lpstr>'Budget Detail - Year 1'!Equipment</vt:lpstr>
      <vt:lpstr>'Budget Detail - Year 2'!Equipment</vt:lpstr>
      <vt:lpstr>'Budget Detail - Year 3'!Equipment</vt:lpstr>
      <vt:lpstr>'Budget Detail - Year 4'!Equipment</vt:lpstr>
      <vt:lpstr>'Budget Detail - Year 5'!Equipment</vt:lpstr>
      <vt:lpstr>'Example - Budget Detail Sheet'!Equipment</vt:lpstr>
      <vt:lpstr>'Budget Detail - Year 1'!Indirect</vt:lpstr>
      <vt:lpstr>'Budget Detail - Year 2'!Indirect</vt:lpstr>
      <vt:lpstr>'Budget Detail - Year 3'!Indirect</vt:lpstr>
      <vt:lpstr>'Budget Detail - Year 4'!Indirect</vt:lpstr>
      <vt:lpstr>'Budget Detail - Year 5'!Indirect</vt:lpstr>
      <vt:lpstr>'Example - Budget Detail Sheet'!Indirect</vt:lpstr>
      <vt:lpstr>'Budget Detail - Year 1'!Narrative</vt:lpstr>
      <vt:lpstr>'Budget Detail - Year 2'!Narrative</vt:lpstr>
      <vt:lpstr>'Budget Detail - Year 3'!Narrative</vt:lpstr>
      <vt:lpstr>'Budget Detail - Year 4'!Narrative</vt:lpstr>
      <vt:lpstr>'Budget Detail - Year 5'!Narrative</vt:lpstr>
      <vt:lpstr>'Budget Detail - Year 2'!Narrative1</vt:lpstr>
      <vt:lpstr>'Budget Detail - Year 3'!Narrative1</vt:lpstr>
      <vt:lpstr>'Budget Detail - Year 4'!Narrative1</vt:lpstr>
      <vt:lpstr>'Budget Detail - Year 5'!Narrative1</vt:lpstr>
      <vt:lpstr>Narrative1</vt:lpstr>
      <vt:lpstr>'Budget Detail - Year 1'!Other</vt:lpstr>
      <vt:lpstr>'Budget Detail - Year 2'!Other</vt:lpstr>
      <vt:lpstr>'Budget Detail - Year 3'!Other</vt:lpstr>
      <vt:lpstr>'Budget Detail - Year 4'!Other</vt:lpstr>
      <vt:lpstr>'Budget Detail - Year 5'!Other</vt:lpstr>
      <vt:lpstr>'Example - Budget Detail Sheet'!Other</vt:lpstr>
      <vt:lpstr>PA1EquipmentDDL</vt:lpstr>
      <vt:lpstr>PA1PersonnelOptions</vt:lpstr>
      <vt:lpstr>PA1SuppliesDDL</vt:lpstr>
      <vt:lpstr>'Budget Detail - Year 1'!Personnel</vt:lpstr>
      <vt:lpstr>'Budget Detail - Year 2'!Personnel</vt:lpstr>
      <vt:lpstr>'Budget Detail - Year 3'!Personnel</vt:lpstr>
      <vt:lpstr>'Budget Detail - Year 4'!Personnel</vt:lpstr>
      <vt:lpstr>'Budget Detail - Year 5'!Personnel</vt:lpstr>
      <vt:lpstr>'Example - Budget Detail Sheet'!Personnel</vt:lpstr>
      <vt:lpstr>PersonnelOptions</vt:lpstr>
      <vt:lpstr>Definitions!Print_Area</vt:lpstr>
      <vt:lpstr>'Budget Detail - Year 1'!Subaward</vt:lpstr>
      <vt:lpstr>'Budget Detail - Year 2'!Subaward</vt:lpstr>
      <vt:lpstr>'Budget Detail - Year 3'!Subaward</vt:lpstr>
      <vt:lpstr>'Budget Detail - Year 4'!Subaward</vt:lpstr>
      <vt:lpstr>'Budget Detail - Year 5'!Subaward</vt:lpstr>
      <vt:lpstr>'Example - Budget Detail Sheet'!Subaward</vt:lpstr>
      <vt:lpstr>'Budget Detail - Year 1'!Supplies</vt:lpstr>
      <vt:lpstr>'Budget Detail - Year 2'!Supplies</vt:lpstr>
      <vt:lpstr>'Budget Detail - Year 3'!Supplies</vt:lpstr>
      <vt:lpstr>'Budget Detail - Year 4'!Supplies</vt:lpstr>
      <vt:lpstr>'Budget Detail - Year 5'!Supplies</vt:lpstr>
      <vt:lpstr>'Example - Budget Detail Sheet'!Supplies</vt:lpstr>
      <vt:lpstr>'Budget Detail - Year 1'!Travel</vt:lpstr>
      <vt:lpstr>'Budget Detail - Year 2'!Travel</vt:lpstr>
      <vt:lpstr>'Budget Detail - Year 3'!Travel</vt:lpstr>
      <vt:lpstr>'Budget Detail - Year 4'!Travel</vt:lpstr>
      <vt:lpstr>'Budget Detail - Year 5'!Travel</vt:lpstr>
      <vt:lpstr>'Example - Budget Detail Sheet'!Travel</vt:lpstr>
      <vt:lpstr>'Budget Detail - Year 1'!TravelConsultant</vt:lpstr>
      <vt:lpstr>'Budget Detail - Year 2'!TravelConsultant</vt:lpstr>
      <vt:lpstr>'Budget Detail - Year 3'!TravelConsultant</vt:lpstr>
      <vt:lpstr>'Budget Detail - Year 4'!TravelConsultant</vt:lpstr>
      <vt:lpstr>'Budget Detail - Year 5'!TravelConsultant</vt:lpstr>
      <vt:lpstr>'Budget Detail - Year 2'!TravelConsultant1</vt:lpstr>
      <vt:lpstr>'Budget Detail - Year 3'!TravelConsultant1</vt:lpstr>
      <vt:lpstr>'Budget Detail - Year 4'!TravelConsultant1</vt:lpstr>
      <vt:lpstr>'Budget Detail - Year 5'!TravelConsultant1</vt:lpstr>
      <vt:lpstr>TravelConsultant1</vt:lpstr>
    </vt:vector>
  </TitlesOfParts>
  <Company>DOJ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DOJ Office Of Justice Programs</dc:creator>
  <cp:lastModifiedBy>CSU</cp:lastModifiedBy>
  <cp:lastPrinted>2017-01-06T16:37:02Z</cp:lastPrinted>
  <dcterms:created xsi:type="dcterms:W3CDTF">2010-11-22T13:48:31Z</dcterms:created>
  <dcterms:modified xsi:type="dcterms:W3CDTF">2024-10-23T17:43:22Z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0x0101003EC5AB7E3E0BE947BF1594E5BEB0F612</vt:lpwstr>
  </property>
  <property fmtid="{D5CDD505-2E9C-101B-9397-08002B2CF9AE}" pid="3" name="_dlc_DocIdItemGuid">
    <vt:lpwstr>a28156a9-4831-4501-b8d8-7da76ebdc931</vt:lpwstr>
  </property>
</Properties>
</file>